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mc:AlternateContent xmlns:mc="http://schemas.openxmlformats.org/markup-compatibility/2006">
    <mc:Choice Requires="x15">
      <x15ac:absPath xmlns:x15ac="http://schemas.microsoft.com/office/spreadsheetml/2010/11/ac" url="C:\Users\NRC-USER\Dropbox\home\NRC\2015 Syria Cash Adviser\Remote cash\Remote CTP Guidance 0.3\"/>
    </mc:Choice>
  </mc:AlternateContent>
  <bookViews>
    <workbookView xWindow="240" yWindow="240" windowWidth="20730" windowHeight="11760" tabRatio="500"/>
  </bookViews>
  <sheets>
    <sheet name="Guidance" sheetId="1" r:id="rId1"/>
    <sheet name="Food" sheetId="2" r:id="rId2"/>
    <sheet name="NFI" sheetId="3" r:id="rId3"/>
    <sheet name="Other" sheetId="5" r:id="rId4"/>
    <sheet name="MEB" sheetId="4" r:id="rId5"/>
    <sheet name="Transfer Value" sheetId="7" r:id="rId6"/>
  </sheets>
  <definedNames>
    <definedName name="_ftn1" localSheetId="0">Guidance!$A$23</definedName>
    <definedName name="_ftnref1" localSheetId="0">Guidance!$A$8</definedName>
    <definedName name="OLE_LINK2" localSheetId="0">Guidance!$A$1</definedName>
    <definedName name="_xlnm.Print_Area" localSheetId="0">Guidance!$A$1:$A$49</definedName>
  </definedNames>
  <calcPr calcId="152511"/>
</workbook>
</file>

<file path=xl/calcChain.xml><?xml version="1.0" encoding="utf-8"?>
<calcChain xmlns="http://schemas.openxmlformats.org/spreadsheetml/2006/main">
  <c r="C6" i="7" l="1"/>
  <c r="C15" i="5"/>
  <c r="B5" i="4" s="1"/>
  <c r="C14" i="5"/>
  <c r="B4" i="4" s="1"/>
  <c r="E12" i="3"/>
  <c r="E11" i="3"/>
  <c r="E10" i="3"/>
  <c r="E9" i="3"/>
  <c r="E8" i="3"/>
  <c r="E7" i="3"/>
  <c r="E6" i="3"/>
  <c r="E5" i="3"/>
  <c r="E4" i="3"/>
  <c r="E3" i="3"/>
  <c r="E13" i="3" s="1"/>
  <c r="E15" i="3" s="1"/>
  <c r="B3" i="4" s="1"/>
  <c r="C12" i="2"/>
  <c r="E12" i="2" s="1"/>
  <c r="C11" i="2"/>
  <c r="E11" i="2" s="1"/>
  <c r="C10" i="2"/>
  <c r="E10" i="2" s="1"/>
  <c r="D9" i="2"/>
  <c r="C9" i="2"/>
  <c r="E9" i="2" s="1"/>
  <c r="E8" i="2"/>
  <c r="C8" i="2"/>
  <c r="C7" i="2"/>
  <c r="E7" i="2" s="1"/>
  <c r="E6" i="2"/>
  <c r="D6" i="2"/>
  <c r="C6" i="2"/>
  <c r="C5" i="2"/>
  <c r="E5" i="2" s="1"/>
  <c r="C4" i="2"/>
  <c r="E4" i="2" s="1"/>
  <c r="C3" i="2"/>
  <c r="E3" i="2" s="1"/>
  <c r="E13" i="2" l="1"/>
  <c r="E14" i="2" s="1"/>
  <c r="E16" i="2" s="1"/>
  <c r="B2" i="4" s="1"/>
  <c r="B6" i="4" s="1"/>
  <c r="B7" i="4" s="1"/>
  <c r="B8" i="4" l="1"/>
  <c r="B9" i="4" s="1"/>
  <c r="B10" i="4" s="1"/>
  <c r="B3" i="7" l="1"/>
  <c r="C3" i="7" s="1"/>
  <c r="C4" i="7" s="1"/>
  <c r="C5" i="7" s="1"/>
  <c r="C8" i="7" s="1"/>
</calcChain>
</file>

<file path=xl/comments1.xml><?xml version="1.0" encoding="utf-8"?>
<comments xmlns="http://schemas.openxmlformats.org/spreadsheetml/2006/main">
  <authors>
    <author>hp</author>
  </authors>
  <commentList>
    <comment ref="C4" authorId="0" shapeId="0">
      <text>
        <r>
          <rPr>
            <b/>
            <sz val="9"/>
            <color indexed="81"/>
            <rFont val="Tahoma"/>
            <family val="2"/>
          </rPr>
          <t>hp:</t>
        </r>
        <r>
          <rPr>
            <sz val="9"/>
            <color indexed="81"/>
            <rFont val="Tahoma"/>
            <family val="2"/>
          </rPr>
          <t xml:space="preserve">
average is 400 to 600 but in this project we are prioritizing the most vulnerable that might reside in camps/unfinished buildings</t>
        </r>
      </text>
    </comment>
  </commentList>
</comments>
</file>

<file path=xl/sharedStrings.xml><?xml version="1.0" encoding="utf-8"?>
<sst xmlns="http://schemas.openxmlformats.org/spreadsheetml/2006/main" count="115" uniqueCount="109">
  <si>
    <t>Products</t>
  </si>
  <si>
    <t>Comments</t>
  </si>
  <si>
    <t>Shelter</t>
  </si>
  <si>
    <t>Wash</t>
  </si>
  <si>
    <t>Water supply</t>
  </si>
  <si>
    <t>Services</t>
  </si>
  <si>
    <t>Transportation</t>
  </si>
  <si>
    <t>Debt repayment</t>
  </si>
  <si>
    <t>Item 6</t>
  </si>
  <si>
    <t>Item 7</t>
  </si>
  <si>
    <t>Item 8</t>
  </si>
  <si>
    <t>Item 9</t>
  </si>
  <si>
    <t>Item 10</t>
  </si>
  <si>
    <t>Unit</t>
  </si>
  <si>
    <t>Category</t>
  </si>
  <si>
    <t>Average expected inflation during the project period</t>
  </si>
  <si>
    <t>Value</t>
  </si>
  <si>
    <t>Factors for setting the value</t>
  </si>
  <si>
    <t>COST OF FOOD BASKET</t>
  </si>
  <si>
    <t>Total + additional 10% for dairy products and vegetables (when appropriate)</t>
  </si>
  <si>
    <t>Average household size</t>
  </si>
  <si>
    <t>Communication</t>
  </si>
  <si>
    <t>Livelihoods</t>
  </si>
  <si>
    <t>CALCULATING THE VALUE OF THE TRANSFER</t>
  </si>
  <si>
    <t>Health</t>
  </si>
  <si>
    <t>Education</t>
  </si>
  <si>
    <t>School materials</t>
  </si>
  <si>
    <t>Health care / medication</t>
  </si>
  <si>
    <t>Unmet emergency needs (10%)</t>
  </si>
  <si>
    <t>Quantity per person/month (gr)</t>
  </si>
  <si>
    <t>Quantities per person/month (kg)</t>
  </si>
  <si>
    <t>Total food expenditure/person/month</t>
  </si>
  <si>
    <t>Total food expenditure/HH/month</t>
  </si>
  <si>
    <t>Cost per person/month (local currency)</t>
  </si>
  <si>
    <t>NON-FOOD ITEM (NFI) EXPENDITURE</t>
  </si>
  <si>
    <t>Quantity per person/month</t>
  </si>
  <si>
    <t>Unit price 
(local currency)</t>
  </si>
  <si>
    <t>Total NFI expenditure per person/month</t>
  </si>
  <si>
    <t>Total NFI expenditure per HH/month</t>
  </si>
  <si>
    <t>Expenditure per person/month (local currency)</t>
  </si>
  <si>
    <t>OTHER EXPENDITURE</t>
  </si>
  <si>
    <t>Personal expenditure</t>
  </si>
  <si>
    <t>Total food expenditure (household/month)</t>
  </si>
  <si>
    <t>Total other expenditure (household/month)</t>
  </si>
  <si>
    <t>Needs to be covered per household per month in local currency (e.g., minimum expenditure basket)</t>
  </si>
  <si>
    <t>% of needs to be covered by the intervention (this will depend on whether and how much people are able to provide for themselves or through support from others)</t>
  </si>
  <si>
    <t>Transfer value</t>
  </si>
  <si>
    <t>OTHER ONE-OFF NEEDS (in addition to MEB)</t>
  </si>
  <si>
    <t>OTHER MONTHLY NEEDS (included in MEB)</t>
  </si>
  <si>
    <r>
      <t>Rent</t>
    </r>
    <r>
      <rPr>
        <sz val="11"/>
        <color theme="1"/>
        <rFont val="Arial"/>
        <family val="2"/>
        <scheme val="minor"/>
      </rPr>
      <t xml:space="preserve"> (incl. electricity)</t>
    </r>
  </si>
  <si>
    <r>
      <rPr>
        <sz val="11"/>
        <color theme="1"/>
        <rFont val="Arial"/>
        <family val="2"/>
        <scheme val="minor"/>
      </rPr>
      <t>Tools, s</t>
    </r>
    <r>
      <rPr>
        <sz val="11"/>
        <color theme="1"/>
        <rFont val="Arial"/>
        <family val="2"/>
        <scheme val="minor"/>
      </rPr>
      <t xml:space="preserve">eeds, veterinary drugs, </t>
    </r>
    <r>
      <rPr>
        <sz val="11"/>
        <color theme="1"/>
        <rFont val="Arial"/>
        <family val="2"/>
        <scheme val="minor"/>
      </rPr>
      <t>supplies</t>
    </r>
    <r>
      <rPr>
        <sz val="11"/>
        <color theme="1"/>
        <rFont val="Arial"/>
        <family val="2"/>
        <scheme val="minor"/>
      </rPr>
      <t>, etc.</t>
    </r>
  </si>
  <si>
    <t>Other ONE-OFF expenditures</t>
  </si>
  <si>
    <t>Other MONTHLY expenditures</t>
  </si>
  <si>
    <t>One-off needs to be included in transfer value (OPTIONAL)</t>
  </si>
  <si>
    <t>Minimum Expenditure Basket (household/month)</t>
  </si>
  <si>
    <t>FINAL Minimum Expenditure Basket (household/month)</t>
  </si>
  <si>
    <t>MINIMUM EXPENDITURE BASKET</t>
  </si>
  <si>
    <t>Seasonal Needs</t>
  </si>
  <si>
    <t>Winter items</t>
  </si>
  <si>
    <t>FINAL MEB + essential one-off needs</t>
  </si>
  <si>
    <t>Total NFI expenditure (household/month)</t>
  </si>
  <si>
    <t>Sugar</t>
  </si>
  <si>
    <t>Couscous</t>
  </si>
  <si>
    <t>Chickpeas</t>
  </si>
  <si>
    <t>Eggs</t>
  </si>
  <si>
    <t>Milk</t>
  </si>
  <si>
    <t>Unit price (kg) (LYD)</t>
  </si>
  <si>
    <t>Green tea</t>
  </si>
  <si>
    <t>Peas</t>
  </si>
  <si>
    <t>Soap</t>
  </si>
  <si>
    <t>Detergent</t>
  </si>
  <si>
    <t>Sanitary pads</t>
  </si>
  <si>
    <t>Toothpaste</t>
  </si>
  <si>
    <t>Baby diapers</t>
  </si>
  <si>
    <t>Not included in calculation because they do not apply to everyone</t>
  </si>
  <si>
    <t>Pack (10)</t>
  </si>
  <si>
    <t>65 ml</t>
  </si>
  <si>
    <t>Pack (35)</t>
  </si>
  <si>
    <t>5 liters</t>
  </si>
  <si>
    <t>Bar 125 gr</t>
  </si>
  <si>
    <t>Rationale</t>
  </si>
  <si>
    <t>Not added % of dairy products and vegetables because already included in the basket</t>
  </si>
  <si>
    <t>Oil</t>
  </si>
  <si>
    <t>Canned tomato</t>
  </si>
  <si>
    <t>1 lt of olive oil=0,913 kg - quantity per person per month taken from WFP lebanon</t>
  </si>
  <si>
    <t>Flour/pasta</t>
  </si>
  <si>
    <t>Expenditure per household/month (local currency) LYD</t>
  </si>
  <si>
    <r>
      <t xml:space="preserve">Products </t>
    </r>
    <r>
      <rPr>
        <b/>
        <sz val="9"/>
        <rFont val="Arial"/>
        <family val="2"/>
        <scheme val="minor"/>
      </rPr>
      <t xml:space="preserve">
(based on priority items indicated by beneficiaires during the data collection)</t>
    </r>
  </si>
  <si>
    <t>average # of eggs per kg=15 - average price assessed for 24 eggs= 7,5 LYD</t>
  </si>
  <si>
    <t>milk density= 1,022 kgs for 1 liter</t>
  </si>
  <si>
    <t>2,6 LYD for 250 gr</t>
  </si>
  <si>
    <t>1,75 for 400 gr</t>
  </si>
  <si>
    <t>1,33 for 400 gr - quantity per person per month taken from Lebanon MEB (lentils)</t>
  </si>
  <si>
    <t xml:space="preserve">quantity per person per month taken from Lebanon MEB </t>
  </si>
  <si>
    <r>
      <t xml:space="preserve">The food basket should include the main food items consumed by the beneficiary population and should represent a balanced diet covering the minimum kcal/day (2,100 kcal/day). Items and quantities should be based on assessment (or existing national expenditure surveys) and agreed with other agencies. 
</t>
    </r>
    <r>
      <rPr>
        <b/>
        <sz val="10"/>
        <color rgb="FFFF0000"/>
        <rFont val="Arial"/>
        <family val="2"/>
        <scheme val="minor"/>
      </rPr>
      <t>WFP basket not available so calculation made based on price monitoring and prioritization done beneficiaries during assessment phase</t>
    </r>
  </si>
  <si>
    <t>FINAL MEB + essential one-off needs in Euro</t>
  </si>
  <si>
    <r>
      <t xml:space="preserve">Minimum NFI based on assessment (or existing national expenditure surveys) and agreed with other agencies.  
(E.g. soap for laundy and personal use, water collection and storage containers, blankets, insecticide treated mosquito nets, cooking items, firewood/fuel, etc.)
</t>
    </r>
    <r>
      <rPr>
        <sz val="10"/>
        <color rgb="FFFF0000"/>
        <rFont val="Arial"/>
        <family val="2"/>
        <scheme val="minor"/>
      </rPr>
      <t xml:space="preserve">DRC Note: Include only monthly, essential NFIs (seasonal NFI needs, such as winter items, will be calculated under "Other"). If interagency NFI standards go beyond SPHERE standards, consider only the top 5 NFIs mentioned by target groups during the assessment. 
</t>
    </r>
  </si>
  <si>
    <r>
      <t xml:space="preserve">Most of this information should be available from household surveys or baseline, or from post-distribution monitoring from previous projects. 
The needs for water per HH, in a normal situation, is 15 litres/person/day, according to Sphere standard.
</t>
    </r>
    <r>
      <rPr>
        <sz val="11"/>
        <color rgb="FFFF0000"/>
        <rFont val="Arial"/>
        <family val="2"/>
        <scheme val="minor"/>
      </rPr>
      <t xml:space="preserve">DRC Note: Please differentiate between other essential monthly needs and one-off needs that households may need - the one-off needs will greatly affect the cost of living, but not every month. Distinguishing between recurrent (monthly) and one-off needs will also help you determine what to include in the transfer value, based on the objectives of the programme. </t>
    </r>
  </si>
  <si>
    <t>DRC Guidance Notes</t>
  </si>
  <si>
    <t xml:space="preserve">Food should equal the total minimum food basket per HH, based on 2,100 kcal/person/day (we don't reduce the food!) </t>
  </si>
  <si>
    <t>Include all essential recurrent (monthly) needs. If you exclude any expenditures, please provide a justification for this exclusion (e.g. doesn't apply to all families).</t>
  </si>
  <si>
    <t>Include only essential one-off expenditures relevant to the context and considered priority needs by target populations - unless your programme objective is sector-specific and should include costs beyond the minimum standards (e.g. education or livelihoods).</t>
  </si>
  <si>
    <t>Estimated percentage to cover unexpected and emergency expenditures (illness, eviction, etc.). You can remove this from the total calculation if not relevant to the context.</t>
  </si>
  <si>
    <t>DRC Notes</t>
  </si>
  <si>
    <t>If the amount differs from the MEB calculation, please provide justification/explanation of what is included</t>
  </si>
  <si>
    <t>% of needs to be covered requires a justification. Examples include: x% provided by other assistance, x% of MEB met by income, or budget constraints only allow x% of MEB needs to be covered</t>
  </si>
  <si>
    <t>Estimated inflation based on context. Recommended to include minimum 5% for projects &lt;3 months, minimum 10% for projects up to 12 months - unless you have data indicating otherwise.</t>
  </si>
  <si>
    <t>Include one-off needs if the cash transfer plans to meet sector-specific or seasonal needs in addition to the MEB.</t>
  </si>
  <si>
    <t>Danish Refugee Council: 
The Guidance outlined on the left is part of the original IFRC template (tool from the IFRC "Cash in Emergencies" toolkit: http://rcmcash.org/). DRC's Global Cash Advisor has made some modifications for its use in the field, which are indicated in red text.
The main difference between the original IFRC template and modifications by DRC are to distinguish between "Other" RECURRENT (monthly) and ONE-OFF needs, which is explained on the "Other"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</si>
</sst>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2"/>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b/>
      <sz val="12"/>
      <color theme="1"/>
      <name val="Arial"/>
      <family val="2"/>
      <scheme val="minor"/>
    </font>
    <font>
      <b/>
      <sz val="10"/>
      <color theme="1"/>
      <name val="Arial"/>
      <family val="2"/>
      <scheme val="minor"/>
    </font>
    <font>
      <sz val="10"/>
      <color theme="1"/>
      <name val="Arial"/>
      <family val="2"/>
      <scheme val="minor"/>
    </font>
    <font>
      <b/>
      <sz val="10"/>
      <color theme="0"/>
      <name val="Arial"/>
      <family val="2"/>
      <scheme val="minor"/>
    </font>
    <font>
      <u/>
      <sz val="12"/>
      <color theme="10"/>
      <name val="Arial"/>
      <family val="2"/>
      <scheme val="minor"/>
    </font>
    <font>
      <u/>
      <sz val="12"/>
      <color theme="11"/>
      <name val="Arial"/>
      <family val="2"/>
      <scheme val="minor"/>
    </font>
    <font>
      <b/>
      <sz val="10"/>
      <name val="Arial"/>
      <family val="2"/>
      <scheme val="minor"/>
    </font>
    <font>
      <b/>
      <sz val="14"/>
      <color theme="1"/>
      <name val="Arial"/>
      <family val="2"/>
      <scheme val="minor"/>
    </font>
    <font>
      <b/>
      <sz val="11"/>
      <color theme="1"/>
      <name val="Arial"/>
      <family val="2"/>
      <scheme val="minor"/>
    </font>
    <font>
      <sz val="11"/>
      <color theme="1"/>
      <name val="Arial"/>
      <family val="2"/>
      <scheme val="minor"/>
    </font>
    <font>
      <b/>
      <sz val="12"/>
      <name val="Arial"/>
      <family val="2"/>
      <scheme val="minor"/>
    </font>
    <font>
      <b/>
      <sz val="14"/>
      <name val="Arial"/>
      <family val="2"/>
      <scheme val="minor"/>
    </font>
    <font>
      <sz val="8"/>
      <name val="Arial"/>
      <family val="2"/>
      <scheme val="minor"/>
    </font>
    <font>
      <b/>
      <sz val="12"/>
      <name val="Arial"/>
      <family val="2"/>
      <scheme val="minor"/>
    </font>
    <font>
      <b/>
      <sz val="10"/>
      <name val="Arial"/>
      <family val="2"/>
      <scheme val="minor"/>
    </font>
    <font>
      <sz val="10"/>
      <name val="Arial"/>
      <family val="2"/>
      <scheme val="minor"/>
    </font>
    <font>
      <b/>
      <sz val="10"/>
      <color rgb="FFFF0000"/>
      <name val="Arial"/>
      <family val="2"/>
      <scheme val="minor"/>
    </font>
    <font>
      <b/>
      <sz val="9"/>
      <color indexed="81"/>
      <name val="Tahoma"/>
      <family val="2"/>
    </font>
    <font>
      <sz val="9"/>
      <color indexed="81"/>
      <name val="Tahoma"/>
      <family val="2"/>
    </font>
    <font>
      <b/>
      <sz val="10"/>
      <color rgb="FFFF0000"/>
      <name val="Arial"/>
      <family val="2"/>
      <scheme val="minor"/>
    </font>
    <font>
      <b/>
      <sz val="9"/>
      <name val="Arial"/>
      <family val="2"/>
      <scheme val="minor"/>
    </font>
    <font>
      <b/>
      <sz val="12"/>
      <color rgb="FFFF0000"/>
      <name val="Arial"/>
      <family val="2"/>
      <scheme val="minor"/>
    </font>
    <font>
      <sz val="10"/>
      <color rgb="FFFF0000"/>
      <name val="Arial"/>
      <family val="2"/>
      <scheme val="minor"/>
    </font>
    <font>
      <sz val="11"/>
      <color rgb="FFFF0000"/>
      <name val="Arial"/>
      <family val="2"/>
      <scheme val="minor"/>
    </font>
    <font>
      <sz val="11"/>
      <name val="Arial"/>
      <family val="2"/>
      <scheme val="minor"/>
    </font>
    <font>
      <b/>
      <sz val="11"/>
      <name val="Arial"/>
      <family val="2"/>
      <scheme val="minor"/>
    </font>
    <font>
      <i/>
      <sz val="11"/>
      <color theme="1"/>
      <name val="Arial"/>
      <family val="2"/>
      <scheme val="minor"/>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00"/>
        <bgColor indexed="64"/>
      </patternFill>
    </fill>
  </fills>
  <borders count="3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diagonal/>
    </border>
    <border>
      <left/>
      <right style="thin">
        <color auto="1"/>
      </right>
      <top style="thin">
        <color auto="1"/>
      </top>
      <bottom style="medium">
        <color auto="1"/>
      </bottom>
      <diagonal/>
    </border>
    <border>
      <left style="medium">
        <color auto="1"/>
      </left>
      <right/>
      <top/>
      <bottom/>
      <diagonal/>
    </border>
    <border>
      <left style="thin">
        <color auto="1"/>
      </left>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s>
  <cellStyleXfs count="47">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126">
    <xf numFmtId="0" fontId="0" fillId="0" borderId="0" xfId="0"/>
    <xf numFmtId="0" fontId="6" fillId="0" borderId="6" xfId="0" applyFont="1" applyBorder="1" applyAlignment="1">
      <alignment horizontal="center" vertical="center" wrapText="1"/>
    </xf>
    <xf numFmtId="0" fontId="6" fillId="0" borderId="0" xfId="0" applyFont="1" applyFill="1" applyBorder="1" applyAlignment="1">
      <alignment horizontal="center" vertical="center" wrapText="1"/>
    </xf>
    <xf numFmtId="0" fontId="0" fillId="0" borderId="0" xfId="0"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6" fillId="4" borderId="6" xfId="0" applyFont="1" applyFill="1" applyBorder="1" applyAlignment="1">
      <alignment horizontal="center" vertical="center" wrapText="1"/>
    </xf>
    <xf numFmtId="164" fontId="6" fillId="4" borderId="6" xfId="0" applyNumberFormat="1" applyFont="1" applyFill="1" applyBorder="1" applyAlignment="1">
      <alignment horizontal="center" vertical="center" wrapText="1"/>
    </xf>
    <xf numFmtId="164" fontId="7" fillId="5" borderId="6" xfId="0" applyNumberFormat="1" applyFont="1" applyFill="1" applyBorder="1" applyAlignment="1">
      <alignment horizontal="center" vertical="center" wrapText="1"/>
    </xf>
    <xf numFmtId="164" fontId="7" fillId="5" borderId="11" xfId="0" applyNumberFormat="1" applyFont="1" applyFill="1" applyBorder="1" applyAlignment="1">
      <alignment horizontal="center" vertical="center" wrapText="1"/>
    </xf>
    <xf numFmtId="0" fontId="0" fillId="0" borderId="0" xfId="0" applyFill="1"/>
    <xf numFmtId="0" fontId="10" fillId="0" borderId="0" xfId="0" applyFont="1" applyFill="1" applyBorder="1" applyAlignment="1">
      <alignment horizontal="center" vertical="center" wrapText="1"/>
    </xf>
    <xf numFmtId="164" fontId="10" fillId="0"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xf>
    <xf numFmtId="4" fontId="4" fillId="5" borderId="11" xfId="0" applyNumberFormat="1"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2" borderId="6" xfId="0" applyFont="1" applyFill="1" applyBorder="1" applyAlignment="1">
      <alignment horizontal="center" vertical="center" wrapText="1"/>
    </xf>
    <xf numFmtId="0" fontId="10" fillId="0" borderId="0" xfId="0" applyFont="1" applyFill="1" applyBorder="1" applyAlignment="1">
      <alignment vertical="center" wrapText="1"/>
    </xf>
    <xf numFmtId="9" fontId="0" fillId="0" borderId="6" xfId="0" applyNumberFormat="1" applyBorder="1" applyAlignment="1">
      <alignment horizontal="right"/>
    </xf>
    <xf numFmtId="0" fontId="0" fillId="0" borderId="0" xfId="0" applyAlignment="1">
      <alignment horizontal="right"/>
    </xf>
    <xf numFmtId="0" fontId="0" fillId="3" borderId="2" xfId="0" applyFill="1" applyBorder="1" applyAlignment="1">
      <alignment horizontal="right" vertical="center"/>
    </xf>
    <xf numFmtId="0" fontId="0" fillId="3" borderId="4" xfId="0" applyFill="1" applyBorder="1" applyAlignment="1">
      <alignment horizontal="left" vertical="center" wrapText="1"/>
    </xf>
    <xf numFmtId="0" fontId="0" fillId="5" borderId="5" xfId="0" applyFill="1" applyBorder="1"/>
    <xf numFmtId="0" fontId="0" fillId="0" borderId="15" xfId="0" applyBorder="1"/>
    <xf numFmtId="0" fontId="0" fillId="0" borderId="0" xfId="0" applyBorder="1" applyAlignment="1">
      <alignment horizontal="right"/>
    </xf>
    <xf numFmtId="0" fontId="0" fillId="0" borderId="13" xfId="0" applyBorder="1"/>
    <xf numFmtId="0" fontId="4" fillId="3" borderId="1" xfId="0" applyFont="1" applyFill="1" applyBorder="1" applyAlignment="1">
      <alignment vertical="center"/>
    </xf>
    <xf numFmtId="0" fontId="4" fillId="3" borderId="3" xfId="0" applyFont="1" applyFill="1" applyBorder="1" applyAlignment="1">
      <alignment horizontal="center" vertical="center"/>
    </xf>
    <xf numFmtId="0" fontId="12" fillId="6" borderId="18" xfId="0" applyFont="1" applyFill="1" applyBorder="1" applyAlignment="1">
      <alignment horizontal="center" vertical="center" wrapText="1"/>
    </xf>
    <xf numFmtId="164" fontId="18" fillId="0" borderId="6" xfId="0" applyNumberFormat="1"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9" fillId="4" borderId="6" xfId="0" applyFont="1" applyFill="1" applyBorder="1" applyAlignment="1">
      <alignment horizontal="center" vertical="center" wrapText="1"/>
    </xf>
    <xf numFmtId="0" fontId="19" fillId="0" borderId="6" xfId="0" applyFont="1" applyBorder="1" applyAlignment="1">
      <alignment horizontal="center" vertical="center" wrapText="1"/>
    </xf>
    <xf numFmtId="164" fontId="19" fillId="0" borderId="6" xfId="0" applyNumberFormat="1" applyFont="1" applyBorder="1" applyAlignment="1">
      <alignment horizontal="center" vertical="center" wrapText="1"/>
    </xf>
    <xf numFmtId="164" fontId="18" fillId="5" borderId="6" xfId="0" applyNumberFormat="1" applyFont="1" applyFill="1" applyBorder="1" applyAlignment="1">
      <alignment horizontal="center" vertical="center" wrapText="1"/>
    </xf>
    <xf numFmtId="164" fontId="18" fillId="5" borderId="11" xfId="0" applyNumberFormat="1" applyFont="1" applyFill="1" applyBorder="1" applyAlignment="1">
      <alignment horizontal="center" vertical="center" wrapText="1"/>
    </xf>
    <xf numFmtId="0" fontId="10" fillId="3" borderId="2" xfId="0" applyFont="1" applyFill="1" applyBorder="1" applyAlignment="1">
      <alignment horizontal="center" vertical="center" wrapText="1"/>
    </xf>
    <xf numFmtId="0" fontId="0" fillId="0" borderId="0" xfId="0" applyAlignment="1">
      <alignment horizontal="center" vertical="center"/>
    </xf>
    <xf numFmtId="0" fontId="4" fillId="3" borderId="20"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2" borderId="6" xfId="0" applyFont="1" applyFill="1" applyBorder="1" applyAlignment="1">
      <alignment horizontal="center" vertical="center" wrapText="1"/>
    </xf>
    <xf numFmtId="0" fontId="0" fillId="3" borderId="10" xfId="0" applyFill="1" applyBorder="1" applyAlignment="1">
      <alignment horizontal="left" vertical="center" wrapText="1"/>
    </xf>
    <xf numFmtId="3" fontId="0" fillId="0" borderId="11" xfId="0" applyNumberFormat="1" applyBorder="1" applyAlignment="1">
      <alignment horizontal="right"/>
    </xf>
    <xf numFmtId="3" fontId="0" fillId="5" borderId="12" xfId="0" applyNumberFormat="1" applyFill="1" applyBorder="1"/>
    <xf numFmtId="3" fontId="0" fillId="5" borderId="9" xfId="0" applyNumberFormat="1" applyFill="1" applyBorder="1"/>
    <xf numFmtId="0" fontId="23" fillId="3" borderId="26" xfId="0" applyFont="1" applyFill="1" applyBorder="1" applyAlignment="1">
      <alignment horizontal="center" vertical="center" wrapText="1"/>
    </xf>
    <xf numFmtId="0" fontId="10" fillId="3" borderId="25" xfId="0" applyFont="1" applyFill="1" applyBorder="1" applyAlignment="1">
      <alignment horizontal="center" vertical="center" wrapText="1"/>
    </xf>
    <xf numFmtId="164" fontId="19" fillId="0" borderId="22" xfId="0" applyNumberFormat="1" applyFont="1" applyBorder="1" applyAlignment="1">
      <alignment horizontal="center" vertical="center" wrapText="1"/>
    </xf>
    <xf numFmtId="164" fontId="18" fillId="5" borderId="22" xfId="0" applyNumberFormat="1" applyFont="1" applyFill="1" applyBorder="1" applyAlignment="1">
      <alignment horizontal="center" vertical="center" wrapText="1"/>
    </xf>
    <xf numFmtId="164" fontId="18" fillId="0" borderId="22" xfId="0" applyNumberFormat="1" applyFont="1" applyFill="1" applyBorder="1" applyAlignment="1">
      <alignment horizontal="center" vertical="center" wrapText="1"/>
    </xf>
    <xf numFmtId="164" fontId="18" fillId="5" borderId="16" xfId="0" applyNumberFormat="1" applyFont="1" applyFill="1" applyBorder="1" applyAlignment="1">
      <alignment horizontal="center" vertical="center" wrapText="1"/>
    </xf>
    <xf numFmtId="0" fontId="5" fillId="3" borderId="25" xfId="0" applyFont="1" applyFill="1" applyBorder="1" applyAlignment="1">
      <alignment horizontal="center" vertical="center" wrapText="1"/>
    </xf>
    <xf numFmtId="164" fontId="6" fillId="4" borderId="22" xfId="0" applyNumberFormat="1" applyFont="1" applyFill="1" applyBorder="1" applyAlignment="1">
      <alignment horizontal="center" vertical="center" wrapText="1"/>
    </xf>
    <xf numFmtId="164" fontId="7" fillId="5" borderId="22" xfId="0" applyNumberFormat="1" applyFont="1" applyFill="1" applyBorder="1" applyAlignment="1">
      <alignment horizontal="center" vertical="center" wrapText="1"/>
    </xf>
    <xf numFmtId="164" fontId="7" fillId="5" borderId="16"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3" fontId="0" fillId="0" borderId="6" xfId="0" applyNumberFormat="1" applyBorder="1" applyAlignment="1">
      <alignment horizontal="right"/>
    </xf>
    <xf numFmtId="3" fontId="6" fillId="0" borderId="6" xfId="0" applyNumberFormat="1" applyFont="1" applyBorder="1" applyAlignment="1">
      <alignment horizontal="center" vertical="center" wrapText="1"/>
    </xf>
    <xf numFmtId="0" fontId="14" fillId="3" borderId="6" xfId="0" applyFont="1" applyFill="1" applyBorder="1" applyAlignment="1">
      <alignment horizontal="left" vertical="center" wrapText="1"/>
    </xf>
    <xf numFmtId="3" fontId="14" fillId="7" borderId="6" xfId="0" applyNumberFormat="1" applyFont="1" applyFill="1" applyBorder="1" applyAlignment="1">
      <alignment horizontal="center" vertical="center" wrapText="1"/>
    </xf>
    <xf numFmtId="0" fontId="4" fillId="3" borderId="6" xfId="0" applyFont="1" applyFill="1" applyBorder="1" applyAlignment="1">
      <alignment horizontal="left" vertical="center" wrapText="1"/>
    </xf>
    <xf numFmtId="3" fontId="4" fillId="7" borderId="6" xfId="0" applyNumberFormat="1" applyFont="1" applyFill="1" applyBorder="1" applyAlignment="1">
      <alignment horizontal="center" vertical="center" wrapText="1"/>
    </xf>
    <xf numFmtId="0" fontId="4" fillId="8" borderId="6" xfId="0" applyFont="1" applyFill="1" applyBorder="1" applyAlignment="1">
      <alignment horizontal="left" vertical="center" wrapText="1"/>
    </xf>
    <xf numFmtId="3" fontId="4" fillId="8" borderId="6" xfId="0" applyNumberFormat="1" applyFont="1" applyFill="1" applyBorder="1" applyAlignment="1">
      <alignment horizontal="center" vertical="center" wrapText="1"/>
    </xf>
    <xf numFmtId="0" fontId="4" fillId="5" borderId="6" xfId="0" applyFont="1" applyFill="1" applyBorder="1" applyAlignment="1">
      <alignment horizontal="left" vertical="center" wrapText="1"/>
    </xf>
    <xf numFmtId="3" fontId="4" fillId="5" borderId="6" xfId="0" applyNumberFormat="1" applyFont="1" applyFill="1" applyBorder="1" applyAlignment="1">
      <alignment horizontal="center" vertical="center"/>
    </xf>
    <xf numFmtId="3" fontId="17" fillId="7" borderId="6" xfId="0" applyNumberFormat="1" applyFont="1" applyFill="1" applyBorder="1" applyAlignment="1">
      <alignment horizontal="center" vertical="center" wrapText="1"/>
    </xf>
    <xf numFmtId="0" fontId="14" fillId="5" borderId="6" xfId="0" applyFont="1" applyFill="1" applyBorder="1" applyAlignment="1">
      <alignment horizontal="left" vertical="center" wrapText="1"/>
    </xf>
    <xf numFmtId="3" fontId="17" fillId="5" borderId="6" xfId="0" applyNumberFormat="1" applyFont="1" applyFill="1" applyBorder="1" applyAlignment="1">
      <alignment horizontal="center" vertical="center"/>
    </xf>
    <xf numFmtId="0" fontId="14" fillId="8" borderId="6" xfId="0" applyFont="1" applyFill="1" applyBorder="1" applyAlignment="1">
      <alignment horizontal="left" vertical="center" wrapText="1"/>
    </xf>
    <xf numFmtId="3" fontId="17" fillId="8" borderId="6" xfId="0" applyNumberFormat="1" applyFont="1" applyFill="1" applyBorder="1" applyAlignment="1">
      <alignment horizontal="center" vertical="center"/>
    </xf>
    <xf numFmtId="0" fontId="14" fillId="9" borderId="6" xfId="0" applyFont="1" applyFill="1" applyBorder="1" applyAlignment="1">
      <alignment horizontal="left" vertical="center" wrapText="1"/>
    </xf>
    <xf numFmtId="3" fontId="17" fillId="9" borderId="6" xfId="0" applyNumberFormat="1" applyFont="1" applyFill="1" applyBorder="1" applyAlignment="1">
      <alignment horizontal="center" vertical="center"/>
    </xf>
    <xf numFmtId="0" fontId="25" fillId="0" borderId="27" xfId="0" applyFont="1" applyBorder="1" applyAlignment="1">
      <alignment horizontal="center"/>
    </xf>
    <xf numFmtId="0" fontId="28" fillId="0" borderId="28" xfId="0" applyFont="1" applyFill="1" applyBorder="1" applyAlignment="1">
      <alignment vertical="center" wrapText="1"/>
    </xf>
    <xf numFmtId="0" fontId="29" fillId="0" borderId="29" xfId="0" applyFont="1" applyFill="1" applyBorder="1" applyAlignment="1">
      <alignment vertical="center" wrapText="1"/>
    </xf>
    <xf numFmtId="0" fontId="2" fillId="0" borderId="29" xfId="0" applyFont="1" applyFill="1" applyBorder="1" applyAlignment="1">
      <alignment vertical="center" wrapText="1"/>
    </xf>
    <xf numFmtId="0" fontId="2" fillId="0" borderId="29" xfId="0" applyFont="1" applyBorder="1" applyAlignment="1">
      <alignment wrapText="1"/>
    </xf>
    <xf numFmtId="0" fontId="2" fillId="0" borderId="29" xfId="0" applyFont="1" applyBorder="1"/>
    <xf numFmtId="0" fontId="2" fillId="0" borderId="30" xfId="0" applyFont="1" applyBorder="1"/>
    <xf numFmtId="0" fontId="25" fillId="0" borderId="0" xfId="0" applyFont="1" applyAlignment="1">
      <alignment horizontal="center" vertical="center"/>
    </xf>
    <xf numFmtId="0" fontId="30" fillId="0" borderId="0" xfId="0" applyFont="1" applyAlignment="1">
      <alignment horizontal="center" vertical="center" wrapText="1"/>
    </xf>
    <xf numFmtId="0" fontId="30" fillId="0" borderId="0" xfId="0" applyFont="1" applyAlignment="1">
      <alignment horizontal="center" wrapText="1"/>
    </xf>
    <xf numFmtId="0" fontId="25" fillId="0" borderId="0" xfId="0" applyFont="1" applyAlignment="1">
      <alignment horizontal="center" vertical="center" wrapText="1"/>
    </xf>
    <xf numFmtId="0" fontId="10" fillId="0" borderId="4" xfId="0" applyFont="1" applyFill="1" applyBorder="1" applyAlignment="1">
      <alignment horizontal="right" vertical="center"/>
    </xf>
    <xf numFmtId="0" fontId="10" fillId="0" borderId="6" xfId="0" applyFont="1" applyFill="1" applyBorder="1" applyAlignment="1">
      <alignment horizontal="right" vertical="center"/>
    </xf>
    <xf numFmtId="0" fontId="10" fillId="0" borderId="4" xfId="0" applyFont="1" applyFill="1" applyBorder="1" applyAlignment="1">
      <alignment horizontal="right" vertical="center" wrapText="1"/>
    </xf>
    <xf numFmtId="0" fontId="10" fillId="0" borderId="6" xfId="0" applyFont="1" applyFill="1" applyBorder="1" applyAlignment="1">
      <alignment horizontal="right" vertical="center" wrapText="1"/>
    </xf>
    <xf numFmtId="0" fontId="10" fillId="0" borderId="10" xfId="0" applyFont="1" applyFill="1" applyBorder="1" applyAlignment="1">
      <alignment horizontal="right" vertical="center" wrapText="1"/>
    </xf>
    <xf numFmtId="0" fontId="10" fillId="0" borderId="11" xfId="0" applyFont="1" applyFill="1" applyBorder="1" applyAlignment="1">
      <alignment horizontal="right" vertical="center" wrapText="1"/>
    </xf>
    <xf numFmtId="0" fontId="11" fillId="0" borderId="8" xfId="0" applyFont="1" applyBorder="1" applyAlignment="1">
      <alignment horizontal="center"/>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10" fillId="3" borderId="6" xfId="0" applyFont="1" applyFill="1" applyBorder="1" applyAlignment="1">
      <alignment horizontal="right" vertical="center" wrapText="1"/>
    </xf>
    <xf numFmtId="0" fontId="18" fillId="3" borderId="6" xfId="0" applyFont="1" applyFill="1" applyBorder="1" applyAlignment="1">
      <alignment horizontal="right" vertical="center" wrapText="1"/>
    </xf>
    <xf numFmtId="0" fontId="10" fillId="3" borderId="11" xfId="0" applyFont="1" applyFill="1" applyBorder="1" applyAlignment="1">
      <alignment horizontal="right" vertical="center" wrapText="1"/>
    </xf>
    <xf numFmtId="0" fontId="18" fillId="3" borderId="11" xfId="0" applyFont="1" applyFill="1" applyBorder="1" applyAlignment="1">
      <alignment horizontal="right" vertical="center" wrapText="1"/>
    </xf>
    <xf numFmtId="0" fontId="19" fillId="2" borderId="5"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2" fillId="6" borderId="17" xfId="0" applyFont="1" applyFill="1" applyBorder="1" applyAlignment="1">
      <alignment horizontal="center" vertical="center" wrapText="1"/>
    </xf>
    <xf numFmtId="0" fontId="12" fillId="6"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4" fillId="3" borderId="22" xfId="0" applyFont="1" applyFill="1" applyBorder="1" applyAlignment="1">
      <alignment horizontal="center" vertical="center"/>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12" fillId="6" borderId="22" xfId="0" applyFont="1" applyFill="1" applyBorder="1" applyAlignment="1">
      <alignment horizontal="center" vertical="center" wrapText="1"/>
    </xf>
    <xf numFmtId="0" fontId="12" fillId="6" borderId="23" xfId="0" applyFont="1" applyFill="1" applyBorder="1" applyAlignment="1">
      <alignment horizontal="center" vertical="center" wrapText="1"/>
    </xf>
    <xf numFmtId="0" fontId="12" fillId="6" borderId="24" xfId="0" applyFont="1" applyFill="1" applyBorder="1" applyAlignment="1">
      <alignment horizontal="center" vertical="center" wrapText="1"/>
    </xf>
    <xf numFmtId="0" fontId="11" fillId="0" borderId="6" xfId="0" applyFont="1" applyBorder="1" applyAlignment="1">
      <alignment horizont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cellXfs>
  <cellStyles count="4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Normal" xfId="0" builtinId="0"/>
  </cellStyles>
  <dxfs count="0"/>
  <tableStyles count="0" defaultTableStyle="TableStyleMedium9" defaultPivotStyle="PivotStyleMedium4"/>
  <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6</xdr:col>
      <xdr:colOff>0</xdr:colOff>
      <xdr:row>5</xdr:row>
      <xdr:rowOff>160866</xdr:rowOff>
    </xdr:from>
    <xdr:ext cx="184666" cy="261610"/>
    <xdr:sp macro="" textlink="">
      <xdr:nvSpPr>
        <xdr:cNvPr id="5" name="TextBox 4"/>
        <xdr:cNvSpPr txBox="1"/>
      </xdr:nvSpPr>
      <xdr:spPr>
        <a:xfrm>
          <a:off x="6993467" y="1134533"/>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0</xdr:col>
          <xdr:colOff>9525</xdr:colOff>
          <xdr:row>0</xdr:row>
          <xdr:rowOff>0</xdr:rowOff>
        </xdr:from>
        <xdr:to>
          <xdr:col>0</xdr:col>
          <xdr:colOff>4552950</xdr:colOff>
          <xdr:row>48</xdr:row>
          <xdr:rowOff>19050</xdr:rowOff>
        </xdr:to>
        <xdr:sp macro="" textlink="">
          <xdr:nvSpPr>
            <xdr:cNvPr id="2055" name="Object 7" hidden="1">
              <a:extLst>
                <a:ext uri="{63B3BB69-23CF-44E3-9099-C40C66FF867C}">
                  <a14:compatExt spid="_x0000_s2055"/>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ackage" Target="../embeddings/Microsoft_Word_Document1.docx"/><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4:G30"/>
  <sheetViews>
    <sheetView tabSelected="1" workbookViewId="0">
      <selection activeCell="B31" sqref="B31"/>
    </sheetView>
  </sheetViews>
  <sheetFormatPr defaultColWidth="11.109375" defaultRowHeight="15" x14ac:dyDescent="0.2"/>
  <cols>
    <col min="1" max="1" width="70.88671875" customWidth="1"/>
    <col min="6" max="6" width="15.6640625" customWidth="1"/>
  </cols>
  <sheetData>
    <row r="4" spans="2:7" ht="15" customHeight="1" x14ac:dyDescent="0.2">
      <c r="B4" s="92" t="s">
        <v>108</v>
      </c>
      <c r="C4" s="92"/>
      <c r="D4" s="92"/>
      <c r="E4" s="92"/>
      <c r="F4" s="92"/>
      <c r="G4" s="92"/>
    </row>
    <row r="5" spans="2:7" x14ac:dyDescent="0.2">
      <c r="B5" s="92"/>
      <c r="C5" s="92"/>
      <c r="D5" s="92"/>
      <c r="E5" s="92"/>
      <c r="F5" s="92"/>
      <c r="G5" s="92"/>
    </row>
    <row r="6" spans="2:7" x14ac:dyDescent="0.2">
      <c r="B6" s="92"/>
      <c r="C6" s="92"/>
      <c r="D6" s="92"/>
      <c r="E6" s="92"/>
      <c r="F6" s="92"/>
      <c r="G6" s="92"/>
    </row>
    <row r="7" spans="2:7" x14ac:dyDescent="0.2">
      <c r="B7" s="92"/>
      <c r="C7" s="92"/>
      <c r="D7" s="92"/>
      <c r="E7" s="92"/>
      <c r="F7" s="92"/>
      <c r="G7" s="92"/>
    </row>
    <row r="8" spans="2:7" x14ac:dyDescent="0.2">
      <c r="B8" s="92"/>
      <c r="C8" s="92"/>
      <c r="D8" s="92"/>
      <c r="E8" s="92"/>
      <c r="F8" s="92"/>
      <c r="G8" s="92"/>
    </row>
    <row r="9" spans="2:7" x14ac:dyDescent="0.2">
      <c r="B9" s="92"/>
      <c r="C9" s="92"/>
      <c r="D9" s="92"/>
      <c r="E9" s="92"/>
      <c r="F9" s="92"/>
      <c r="G9" s="92"/>
    </row>
    <row r="10" spans="2:7" x14ac:dyDescent="0.2">
      <c r="B10" s="92"/>
      <c r="C10" s="92"/>
      <c r="D10" s="92"/>
      <c r="E10" s="92"/>
      <c r="F10" s="92"/>
      <c r="G10" s="92"/>
    </row>
    <row r="11" spans="2:7" x14ac:dyDescent="0.2">
      <c r="B11" s="92"/>
      <c r="C11" s="92"/>
      <c r="D11" s="92"/>
      <c r="E11" s="92"/>
      <c r="F11" s="92"/>
      <c r="G11" s="92"/>
    </row>
    <row r="12" spans="2:7" x14ac:dyDescent="0.2">
      <c r="B12" s="92"/>
      <c r="C12" s="92"/>
      <c r="D12" s="92"/>
      <c r="E12" s="92"/>
      <c r="F12" s="92"/>
      <c r="G12" s="92"/>
    </row>
    <row r="13" spans="2:7" x14ac:dyDescent="0.2">
      <c r="B13" s="92"/>
      <c r="C13" s="92"/>
      <c r="D13" s="92"/>
      <c r="E13" s="92"/>
      <c r="F13" s="92"/>
      <c r="G13" s="92"/>
    </row>
    <row r="14" spans="2:7" x14ac:dyDescent="0.2">
      <c r="B14" s="92"/>
      <c r="C14" s="92"/>
      <c r="D14" s="92"/>
      <c r="E14" s="92"/>
      <c r="F14" s="92"/>
      <c r="G14" s="92"/>
    </row>
    <row r="15" spans="2:7" x14ac:dyDescent="0.2">
      <c r="B15" s="92"/>
      <c r="C15" s="92"/>
      <c r="D15" s="92"/>
      <c r="E15" s="92"/>
      <c r="F15" s="92"/>
      <c r="G15" s="92"/>
    </row>
    <row r="16" spans="2:7" x14ac:dyDescent="0.2">
      <c r="B16" s="92"/>
      <c r="C16" s="92"/>
      <c r="D16" s="92"/>
      <c r="E16" s="92"/>
      <c r="F16" s="92"/>
      <c r="G16" s="92"/>
    </row>
    <row r="17" spans="2:7" x14ac:dyDescent="0.2">
      <c r="B17" s="92"/>
      <c r="C17" s="92"/>
      <c r="D17" s="92"/>
      <c r="E17" s="92"/>
      <c r="F17" s="92"/>
      <c r="G17" s="92"/>
    </row>
    <row r="18" spans="2:7" x14ac:dyDescent="0.2">
      <c r="B18" s="92"/>
      <c r="C18" s="92"/>
      <c r="D18" s="92"/>
      <c r="E18" s="92"/>
      <c r="F18" s="92"/>
      <c r="G18" s="92"/>
    </row>
    <row r="19" spans="2:7" x14ac:dyDescent="0.2">
      <c r="B19" s="92"/>
      <c r="C19" s="92"/>
      <c r="D19" s="92"/>
      <c r="E19" s="92"/>
      <c r="F19" s="92"/>
      <c r="G19" s="92"/>
    </row>
    <row r="20" spans="2:7" ht="15.75" customHeight="1" x14ac:dyDescent="0.2">
      <c r="B20" s="92"/>
      <c r="C20" s="92"/>
      <c r="D20" s="92"/>
      <c r="E20" s="92"/>
      <c r="F20" s="92"/>
      <c r="G20" s="92"/>
    </row>
    <row r="21" spans="2:7" x14ac:dyDescent="0.2">
      <c r="B21" s="92"/>
      <c r="C21" s="92"/>
      <c r="D21" s="92"/>
      <c r="E21" s="92"/>
      <c r="F21" s="92"/>
      <c r="G21" s="92"/>
    </row>
    <row r="22" spans="2:7" x14ac:dyDescent="0.2">
      <c r="B22" s="92"/>
      <c r="C22" s="92"/>
      <c r="D22" s="92"/>
      <c r="E22" s="92"/>
      <c r="F22" s="92"/>
      <c r="G22" s="92"/>
    </row>
    <row r="23" spans="2:7" x14ac:dyDescent="0.2">
      <c r="B23" s="92"/>
      <c r="C23" s="92"/>
      <c r="D23" s="92"/>
      <c r="E23" s="92"/>
      <c r="F23" s="92"/>
      <c r="G23" s="92"/>
    </row>
    <row r="24" spans="2:7" x14ac:dyDescent="0.2">
      <c r="B24" s="92"/>
      <c r="C24" s="92"/>
      <c r="D24" s="92"/>
      <c r="E24" s="92"/>
      <c r="F24" s="92"/>
      <c r="G24" s="92"/>
    </row>
    <row r="25" spans="2:7" x14ac:dyDescent="0.2">
      <c r="B25" s="92"/>
      <c r="C25" s="92"/>
      <c r="D25" s="92"/>
      <c r="E25" s="92"/>
      <c r="F25" s="92"/>
      <c r="G25" s="92"/>
    </row>
    <row r="26" spans="2:7" x14ac:dyDescent="0.2">
      <c r="B26" s="92"/>
      <c r="C26" s="92"/>
      <c r="D26" s="92"/>
      <c r="E26" s="92"/>
      <c r="F26" s="92"/>
      <c r="G26" s="92"/>
    </row>
    <row r="27" spans="2:7" x14ac:dyDescent="0.2">
      <c r="B27" s="92"/>
      <c r="C27" s="92"/>
      <c r="D27" s="92"/>
      <c r="E27" s="92"/>
      <c r="F27" s="92"/>
      <c r="G27" s="92"/>
    </row>
    <row r="28" spans="2:7" x14ac:dyDescent="0.2">
      <c r="B28" s="92"/>
      <c r="C28" s="92"/>
      <c r="D28" s="92"/>
      <c r="E28" s="92"/>
      <c r="F28" s="92"/>
      <c r="G28" s="92"/>
    </row>
    <row r="29" spans="2:7" x14ac:dyDescent="0.2">
      <c r="B29" s="92"/>
      <c r="C29" s="92"/>
      <c r="D29" s="92"/>
      <c r="E29" s="92"/>
      <c r="F29" s="92"/>
      <c r="G29" s="92"/>
    </row>
    <row r="30" spans="2:7" x14ac:dyDescent="0.2">
      <c r="B30" s="92"/>
      <c r="C30" s="92"/>
      <c r="D30" s="92"/>
      <c r="E30" s="92"/>
      <c r="F30" s="92"/>
      <c r="G30" s="92"/>
    </row>
  </sheetData>
  <mergeCells count="1">
    <mergeCell ref="B4:G30"/>
  </mergeCells>
  <phoneticPr fontId="16" type="noConversion"/>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1.Transfer value calculation template&amp;C&amp;8&amp;A&amp;R&amp;8&amp;P</oddFooter>
  </headerFooter>
  <drawing r:id="rId1"/>
  <legacyDrawing r:id="rId2"/>
  <oleObjects>
    <mc:AlternateContent xmlns:mc="http://schemas.openxmlformats.org/markup-compatibility/2006">
      <mc:Choice Requires="x14">
        <oleObject progId="Word.Document.12" shapeId="2055" r:id="rId3">
          <objectPr defaultSize="0" r:id="rId4">
            <anchor moveWithCells="1">
              <from>
                <xdr:col>0</xdr:col>
                <xdr:colOff>9525</xdr:colOff>
                <xdr:row>0</xdr:row>
                <xdr:rowOff>0</xdr:rowOff>
              </from>
              <to>
                <xdr:col>0</xdr:col>
                <xdr:colOff>4552950</xdr:colOff>
                <xdr:row>48</xdr:row>
                <xdr:rowOff>19050</xdr:rowOff>
              </to>
            </anchor>
          </objectPr>
        </oleObject>
      </mc:Choice>
      <mc:Fallback>
        <oleObject progId="Word.Document.12" shapeId="2055" r:id="rId3"/>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zoomScale="90" zoomScaleNormal="90" zoomScalePageLayoutView="90" workbookViewId="0">
      <selection sqref="A1:G1"/>
    </sheetView>
  </sheetViews>
  <sheetFormatPr defaultColWidth="11.6640625" defaultRowHeight="15" x14ac:dyDescent="0.2"/>
  <cols>
    <col min="1" max="1" width="19.33203125" customWidth="1"/>
    <col min="2" max="2" width="14.6640625" customWidth="1"/>
    <col min="3" max="3" width="11.6640625" customWidth="1"/>
    <col min="4" max="4" width="13.5546875" customWidth="1"/>
    <col min="5" max="6" width="20.6640625" customWidth="1"/>
    <col min="7" max="7" width="27.44140625" style="3" customWidth="1"/>
  </cols>
  <sheetData>
    <row r="1" spans="1:8" ht="18.75" thickBot="1" x14ac:dyDescent="0.3">
      <c r="A1" s="99" t="s">
        <v>18</v>
      </c>
      <c r="B1" s="99"/>
      <c r="C1" s="99"/>
      <c r="D1" s="99"/>
      <c r="E1" s="99"/>
      <c r="F1" s="99"/>
      <c r="G1" s="99"/>
    </row>
    <row r="2" spans="1:8" ht="62.1" customHeight="1" x14ac:dyDescent="0.2">
      <c r="A2" s="4" t="s">
        <v>0</v>
      </c>
      <c r="B2" s="5" t="s">
        <v>29</v>
      </c>
      <c r="C2" s="5" t="s">
        <v>30</v>
      </c>
      <c r="D2" s="5" t="s">
        <v>66</v>
      </c>
      <c r="E2" s="5" t="s">
        <v>33</v>
      </c>
      <c r="F2" s="59" t="s">
        <v>80</v>
      </c>
      <c r="G2" s="6" t="s">
        <v>1</v>
      </c>
      <c r="H2" s="53"/>
    </row>
    <row r="3" spans="1:8" ht="24.95" customHeight="1" x14ac:dyDescent="0.2">
      <c r="A3" s="63" t="s">
        <v>61</v>
      </c>
      <c r="B3" s="1">
        <v>600</v>
      </c>
      <c r="C3" s="7">
        <f>B3/1000</f>
        <v>0.6</v>
      </c>
      <c r="D3" s="1">
        <v>1.5</v>
      </c>
      <c r="E3" s="8">
        <f>C3*D3</f>
        <v>0.89999999999999991</v>
      </c>
      <c r="F3" s="60"/>
      <c r="G3" s="100" t="s">
        <v>94</v>
      </c>
    </row>
    <row r="4" spans="1:8" ht="35.25" customHeight="1" x14ac:dyDescent="0.2">
      <c r="A4" s="63" t="s">
        <v>62</v>
      </c>
      <c r="B4" s="1">
        <v>4000</v>
      </c>
      <c r="C4" s="7">
        <f t="shared" ref="C4:C12" si="0">B4/1000</f>
        <v>4</v>
      </c>
      <c r="D4" s="1">
        <v>3.75</v>
      </c>
      <c r="E4" s="8">
        <f t="shared" ref="E4:E12" si="1">C4*D4</f>
        <v>15</v>
      </c>
      <c r="F4" s="60" t="s">
        <v>93</v>
      </c>
      <c r="G4" s="101"/>
    </row>
    <row r="5" spans="1:8" ht="66" customHeight="1" x14ac:dyDescent="0.2">
      <c r="A5" s="63" t="s">
        <v>63</v>
      </c>
      <c r="B5" s="1">
        <v>1800</v>
      </c>
      <c r="C5" s="7">
        <f t="shared" si="0"/>
        <v>1.8</v>
      </c>
      <c r="D5" s="1">
        <v>3.33</v>
      </c>
      <c r="E5" s="8">
        <f t="shared" si="1"/>
        <v>5.9940000000000007</v>
      </c>
      <c r="F5" s="60" t="s">
        <v>92</v>
      </c>
      <c r="G5" s="101"/>
    </row>
    <row r="6" spans="1:8" ht="54.75" customHeight="1" x14ac:dyDescent="0.2">
      <c r="A6" s="63" t="s">
        <v>82</v>
      </c>
      <c r="B6" s="1">
        <v>900</v>
      </c>
      <c r="C6" s="7">
        <f t="shared" si="0"/>
        <v>0.9</v>
      </c>
      <c r="D6" s="1">
        <f>5*0.913</f>
        <v>4.5650000000000004</v>
      </c>
      <c r="E6" s="8">
        <f t="shared" si="1"/>
        <v>4.1085000000000003</v>
      </c>
      <c r="F6" s="60" t="s">
        <v>84</v>
      </c>
      <c r="G6" s="101"/>
    </row>
    <row r="7" spans="1:8" ht="21.95" customHeight="1" x14ac:dyDescent="0.2">
      <c r="A7" s="63" t="s">
        <v>83</v>
      </c>
      <c r="B7" s="1">
        <v>1000</v>
      </c>
      <c r="C7" s="7">
        <f t="shared" si="0"/>
        <v>1</v>
      </c>
      <c r="D7" s="1">
        <v>3</v>
      </c>
      <c r="E7" s="8">
        <f t="shared" si="1"/>
        <v>3</v>
      </c>
      <c r="F7" s="60"/>
      <c r="G7" s="101"/>
    </row>
    <row r="8" spans="1:8" ht="21" customHeight="1" x14ac:dyDescent="0.2">
      <c r="A8" s="63" t="s">
        <v>85</v>
      </c>
      <c r="B8" s="1">
        <v>2000</v>
      </c>
      <c r="C8" s="7">
        <f t="shared" si="0"/>
        <v>2</v>
      </c>
      <c r="D8" s="1">
        <v>1.5</v>
      </c>
      <c r="E8" s="8">
        <f t="shared" si="1"/>
        <v>3</v>
      </c>
      <c r="F8" s="60"/>
      <c r="G8" s="101"/>
    </row>
    <row r="9" spans="1:8" ht="43.5" customHeight="1" x14ac:dyDescent="0.2">
      <c r="A9" s="63" t="s">
        <v>64</v>
      </c>
      <c r="B9" s="1">
        <v>1000</v>
      </c>
      <c r="C9" s="7">
        <f t="shared" si="0"/>
        <v>1</v>
      </c>
      <c r="D9" s="1">
        <f>7.5/24*15</f>
        <v>4.6875</v>
      </c>
      <c r="E9" s="8">
        <f t="shared" si="1"/>
        <v>4.6875</v>
      </c>
      <c r="F9" s="60" t="s">
        <v>88</v>
      </c>
      <c r="G9" s="101"/>
    </row>
    <row r="10" spans="1:8" ht="45" customHeight="1" x14ac:dyDescent="0.2">
      <c r="A10" s="63" t="s">
        <v>65</v>
      </c>
      <c r="B10" s="1">
        <v>4000</v>
      </c>
      <c r="C10" s="7">
        <f t="shared" si="0"/>
        <v>4</v>
      </c>
      <c r="D10" s="1">
        <v>2.6</v>
      </c>
      <c r="E10" s="8">
        <f t="shared" si="1"/>
        <v>10.4</v>
      </c>
      <c r="F10" s="60" t="s">
        <v>89</v>
      </c>
      <c r="G10" s="101"/>
    </row>
    <row r="11" spans="1:8" ht="21" customHeight="1" x14ac:dyDescent="0.2">
      <c r="A11" s="63" t="s">
        <v>67</v>
      </c>
      <c r="B11" s="1">
        <v>100</v>
      </c>
      <c r="C11" s="7">
        <f t="shared" si="0"/>
        <v>0.1</v>
      </c>
      <c r="D11" s="1">
        <v>10.4</v>
      </c>
      <c r="E11" s="8">
        <f t="shared" si="1"/>
        <v>1.04</v>
      </c>
      <c r="F11" s="60" t="s">
        <v>90</v>
      </c>
      <c r="G11" s="101"/>
    </row>
    <row r="12" spans="1:8" ht="18.95" customHeight="1" x14ac:dyDescent="0.2">
      <c r="A12" s="63" t="s">
        <v>68</v>
      </c>
      <c r="B12" s="1">
        <v>1800</v>
      </c>
      <c r="C12" s="7">
        <f t="shared" si="0"/>
        <v>1.8</v>
      </c>
      <c r="D12" s="1">
        <v>4.25</v>
      </c>
      <c r="E12" s="8">
        <f t="shared" si="1"/>
        <v>7.65</v>
      </c>
      <c r="F12" s="60" t="s">
        <v>91</v>
      </c>
      <c r="G12" s="101"/>
    </row>
    <row r="13" spans="1:8" ht="27.75" customHeight="1" x14ac:dyDescent="0.2">
      <c r="A13" s="93" t="s">
        <v>31</v>
      </c>
      <c r="B13" s="94"/>
      <c r="C13" s="94"/>
      <c r="D13" s="94"/>
      <c r="E13" s="9">
        <f>SUM(E3:E12)</f>
        <v>55.779999999999994</v>
      </c>
      <c r="F13" s="61"/>
      <c r="G13" s="101"/>
    </row>
    <row r="14" spans="1:8" ht="55.5" customHeight="1" x14ac:dyDescent="0.2">
      <c r="A14" s="95" t="s">
        <v>19</v>
      </c>
      <c r="B14" s="96"/>
      <c r="C14" s="96"/>
      <c r="D14" s="96"/>
      <c r="E14" s="9">
        <f>(E13*100%)</f>
        <v>55.779999999999994</v>
      </c>
      <c r="F14" s="9" t="s">
        <v>81</v>
      </c>
      <c r="G14" s="101"/>
    </row>
    <row r="15" spans="1:8" ht="33" customHeight="1" x14ac:dyDescent="0.2">
      <c r="A15" s="95" t="s">
        <v>20</v>
      </c>
      <c r="B15" s="96"/>
      <c r="C15" s="96"/>
      <c r="D15" s="96"/>
      <c r="E15" s="36">
        <v>5.5</v>
      </c>
      <c r="F15" s="57"/>
      <c r="G15" s="101"/>
    </row>
    <row r="16" spans="1:8" ht="15.75" thickBot="1" x14ac:dyDescent="0.25">
      <c r="A16" s="97" t="s">
        <v>32</v>
      </c>
      <c r="B16" s="98"/>
      <c r="C16" s="98"/>
      <c r="D16" s="98"/>
      <c r="E16" s="10">
        <f>E14*E15</f>
        <v>306.78999999999996</v>
      </c>
      <c r="F16" s="62"/>
      <c r="G16" s="102"/>
    </row>
  </sheetData>
  <mergeCells count="6">
    <mergeCell ref="A13:D13"/>
    <mergeCell ref="A14:D14"/>
    <mergeCell ref="A15:D15"/>
    <mergeCell ref="A16:D16"/>
    <mergeCell ref="A1:G1"/>
    <mergeCell ref="G3:G16"/>
  </mergeCells>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1.Transfer value calculation template&amp;C&amp;8&amp;A&amp;R&amp;8&amp;P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zoomScale="95" zoomScaleNormal="95" zoomScalePageLayoutView="95" workbookViewId="0">
      <selection sqref="A1:G1"/>
    </sheetView>
  </sheetViews>
  <sheetFormatPr defaultColWidth="11.6640625" defaultRowHeight="15" x14ac:dyDescent="0.2"/>
  <cols>
    <col min="1" max="1" width="15.88671875" customWidth="1"/>
    <col min="2" max="2" width="12.33203125" customWidth="1"/>
    <col min="3" max="3" width="8.44140625" customWidth="1"/>
    <col min="4" max="4" width="13.6640625" customWidth="1"/>
    <col min="5" max="6" width="23.5546875" customWidth="1"/>
    <col min="7" max="7" width="33.6640625" style="3" customWidth="1"/>
    <col min="8" max="8" width="19.6640625" customWidth="1"/>
  </cols>
  <sheetData>
    <row r="1" spans="1:8" ht="18.75" thickBot="1" x14ac:dyDescent="0.3">
      <c r="A1" s="99" t="s">
        <v>34</v>
      </c>
      <c r="B1" s="99"/>
      <c r="C1" s="99"/>
      <c r="D1" s="99"/>
      <c r="E1" s="99"/>
      <c r="F1" s="99"/>
      <c r="G1" s="99"/>
    </row>
    <row r="2" spans="1:8" ht="63.75" customHeight="1" x14ac:dyDescent="0.2">
      <c r="A2" s="44" t="s">
        <v>87</v>
      </c>
      <c r="B2" s="44" t="s">
        <v>35</v>
      </c>
      <c r="C2" s="37" t="s">
        <v>13</v>
      </c>
      <c r="D2" s="44" t="s">
        <v>36</v>
      </c>
      <c r="E2" s="44" t="s">
        <v>39</v>
      </c>
      <c r="F2" s="54" t="s">
        <v>80</v>
      </c>
      <c r="G2" s="38" t="s">
        <v>1</v>
      </c>
      <c r="H2" s="53"/>
    </row>
    <row r="3" spans="1:8" ht="23.1" customHeight="1" x14ac:dyDescent="0.2">
      <c r="A3" s="39" t="s">
        <v>69</v>
      </c>
      <c r="B3" s="40">
        <v>1</v>
      </c>
      <c r="C3" s="40" t="s">
        <v>79</v>
      </c>
      <c r="D3" s="40">
        <v>0.67500000000000004</v>
      </c>
      <c r="E3" s="41">
        <f>B3*D3</f>
        <v>0.67500000000000004</v>
      </c>
      <c r="F3" s="55"/>
      <c r="G3" s="107" t="s">
        <v>96</v>
      </c>
    </row>
    <row r="4" spans="1:8" ht="21.95" customHeight="1" x14ac:dyDescent="0.2">
      <c r="A4" s="39" t="s">
        <v>70</v>
      </c>
      <c r="B4" s="40">
        <v>0.15</v>
      </c>
      <c r="C4" s="40" t="s">
        <v>78</v>
      </c>
      <c r="D4" s="40">
        <v>6</v>
      </c>
      <c r="E4" s="41">
        <f t="shared" ref="E4:E12" si="0">B4*D4</f>
        <v>0.89999999999999991</v>
      </c>
      <c r="F4" s="55"/>
      <c r="G4" s="107"/>
    </row>
    <row r="5" spans="1:8" ht="21" customHeight="1" x14ac:dyDescent="0.2">
      <c r="A5" s="39" t="s">
        <v>71</v>
      </c>
      <c r="B5" s="40">
        <v>2</v>
      </c>
      <c r="C5" s="40" t="s">
        <v>75</v>
      </c>
      <c r="D5" s="40">
        <v>2.5</v>
      </c>
      <c r="E5" s="41">
        <f t="shared" si="0"/>
        <v>5</v>
      </c>
      <c r="F5" s="55"/>
      <c r="G5" s="107"/>
    </row>
    <row r="6" spans="1:8" ht="23.1" customHeight="1" x14ac:dyDescent="0.2">
      <c r="A6" s="39" t="s">
        <v>72</v>
      </c>
      <c r="B6" s="40">
        <v>1</v>
      </c>
      <c r="C6" s="40" t="s">
        <v>76</v>
      </c>
      <c r="D6" s="40">
        <v>2.5</v>
      </c>
      <c r="E6" s="41">
        <f t="shared" si="0"/>
        <v>2.5</v>
      </c>
      <c r="F6" s="55"/>
      <c r="G6" s="107"/>
    </row>
    <row r="7" spans="1:8" ht="57.75" customHeight="1" x14ac:dyDescent="0.2">
      <c r="A7" s="39" t="s">
        <v>73</v>
      </c>
      <c r="B7" s="40">
        <v>2</v>
      </c>
      <c r="C7" s="40" t="s">
        <v>77</v>
      </c>
      <c r="D7" s="40">
        <v>11.33</v>
      </c>
      <c r="E7" s="41">
        <f t="shared" si="0"/>
        <v>22.66</v>
      </c>
      <c r="F7" s="55" t="s">
        <v>74</v>
      </c>
      <c r="G7" s="107"/>
    </row>
    <row r="8" spans="1:8" ht="23.1" customHeight="1" x14ac:dyDescent="0.2">
      <c r="A8" s="39" t="s">
        <v>8</v>
      </c>
      <c r="B8" s="40"/>
      <c r="C8" s="40"/>
      <c r="D8" s="40"/>
      <c r="E8" s="41">
        <f t="shared" si="0"/>
        <v>0</v>
      </c>
      <c r="F8" s="55"/>
      <c r="G8" s="107"/>
    </row>
    <row r="9" spans="1:8" ht="24.95" customHeight="1" x14ac:dyDescent="0.2">
      <c r="A9" s="39" t="s">
        <v>9</v>
      </c>
      <c r="B9" s="40"/>
      <c r="C9" s="40"/>
      <c r="D9" s="40"/>
      <c r="E9" s="41">
        <f t="shared" si="0"/>
        <v>0</v>
      </c>
      <c r="F9" s="55"/>
      <c r="G9" s="107"/>
    </row>
    <row r="10" spans="1:8" ht="24.95" customHeight="1" x14ac:dyDescent="0.2">
      <c r="A10" s="39" t="s">
        <v>10</v>
      </c>
      <c r="B10" s="40"/>
      <c r="C10" s="40"/>
      <c r="D10" s="40"/>
      <c r="E10" s="41">
        <f t="shared" si="0"/>
        <v>0</v>
      </c>
      <c r="F10" s="55"/>
      <c r="G10" s="107"/>
    </row>
    <row r="11" spans="1:8" ht="23.1" customHeight="1" x14ac:dyDescent="0.2">
      <c r="A11" s="39" t="s">
        <v>11</v>
      </c>
      <c r="B11" s="40"/>
      <c r="C11" s="40"/>
      <c r="D11" s="40"/>
      <c r="E11" s="41">
        <f t="shared" si="0"/>
        <v>0</v>
      </c>
      <c r="F11" s="55"/>
      <c r="G11" s="107"/>
    </row>
    <row r="12" spans="1:8" ht="26.1" customHeight="1" x14ac:dyDescent="0.2">
      <c r="A12" s="39" t="s">
        <v>12</v>
      </c>
      <c r="B12" s="40"/>
      <c r="C12" s="40"/>
      <c r="D12" s="40"/>
      <c r="E12" s="41">
        <f t="shared" si="0"/>
        <v>0</v>
      </c>
      <c r="F12" s="55"/>
      <c r="G12" s="107"/>
    </row>
    <row r="13" spans="1:8" ht="42.95" customHeight="1" x14ac:dyDescent="0.2">
      <c r="A13" s="103" t="s">
        <v>37</v>
      </c>
      <c r="B13" s="104"/>
      <c r="C13" s="104"/>
      <c r="D13" s="104"/>
      <c r="E13" s="42">
        <f>SUM(E3:E6)</f>
        <v>9.0749999999999993</v>
      </c>
      <c r="F13" s="56"/>
      <c r="G13" s="107"/>
    </row>
    <row r="14" spans="1:8" ht="27.95" customHeight="1" x14ac:dyDescent="0.2">
      <c r="A14" s="104" t="s">
        <v>20</v>
      </c>
      <c r="B14" s="104"/>
      <c r="C14" s="104"/>
      <c r="D14" s="104"/>
      <c r="E14" s="36">
        <v>6</v>
      </c>
      <c r="F14" s="57"/>
      <c r="G14" s="107"/>
    </row>
    <row r="15" spans="1:8" ht="29.1" customHeight="1" thickBot="1" x14ac:dyDescent="0.25">
      <c r="A15" s="105" t="s">
        <v>38</v>
      </c>
      <c r="B15" s="106"/>
      <c r="C15" s="106"/>
      <c r="D15" s="106"/>
      <c r="E15" s="43">
        <f>E13*E14</f>
        <v>54.449999999999996</v>
      </c>
      <c r="F15" s="58"/>
      <c r="G15" s="108"/>
    </row>
    <row r="16" spans="1:8" s="14" customFormat="1" x14ac:dyDescent="0.2">
      <c r="A16" s="12"/>
      <c r="B16" s="12"/>
      <c r="C16" s="12"/>
      <c r="D16" s="12"/>
      <c r="E16" s="13"/>
      <c r="F16" s="13"/>
      <c r="G16" s="12"/>
    </row>
  </sheetData>
  <mergeCells count="5">
    <mergeCell ref="A1:G1"/>
    <mergeCell ref="A13:D13"/>
    <mergeCell ref="A14:D14"/>
    <mergeCell ref="A15:D15"/>
    <mergeCell ref="G3:G15"/>
  </mergeCells>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1.Transfer value calculation template&amp;C&amp;8&amp;A&amp;R&amp;8&amp;P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5"/>
  <sheetViews>
    <sheetView zoomScale="95" zoomScaleNormal="95" zoomScalePageLayoutView="95" workbookViewId="0">
      <selection sqref="A1:D1"/>
    </sheetView>
  </sheetViews>
  <sheetFormatPr defaultColWidth="11.6640625" defaultRowHeight="15" x14ac:dyDescent="0.2"/>
  <cols>
    <col min="1" max="1" width="21.33203125" customWidth="1"/>
    <col min="2" max="2" width="24" customWidth="1"/>
    <col min="3" max="3" width="31" customWidth="1"/>
    <col min="4" max="4" width="31.44140625" style="3" customWidth="1"/>
  </cols>
  <sheetData>
    <row r="1" spans="1:4" s="15" customFormat="1" ht="18.75" thickBot="1" x14ac:dyDescent="0.25">
      <c r="A1" s="111" t="s">
        <v>40</v>
      </c>
      <c r="B1" s="111"/>
      <c r="C1" s="111"/>
      <c r="D1" s="111"/>
    </row>
    <row r="2" spans="1:4" ht="36" customHeight="1" x14ac:dyDescent="0.2">
      <c r="A2" s="18" t="s">
        <v>14</v>
      </c>
      <c r="B2" s="16" t="s">
        <v>0</v>
      </c>
      <c r="C2" s="16" t="s">
        <v>86</v>
      </c>
      <c r="D2" s="17" t="s">
        <v>1</v>
      </c>
    </row>
    <row r="3" spans="1:4" ht="36" customHeight="1" x14ac:dyDescent="0.2">
      <c r="A3" s="117" t="s">
        <v>48</v>
      </c>
      <c r="B3" s="118"/>
      <c r="C3" s="119"/>
      <c r="D3" s="46"/>
    </row>
    <row r="4" spans="1:4" ht="33" customHeight="1" x14ac:dyDescent="0.2">
      <c r="A4" s="21" t="s">
        <v>2</v>
      </c>
      <c r="B4" s="47" t="s">
        <v>49</v>
      </c>
      <c r="C4" s="64">
        <v>250</v>
      </c>
      <c r="D4" s="114" t="s">
        <v>97</v>
      </c>
    </row>
    <row r="5" spans="1:4" ht="36.950000000000003" customHeight="1" x14ac:dyDescent="0.2">
      <c r="A5" s="21" t="s">
        <v>3</v>
      </c>
      <c r="B5" s="22" t="s">
        <v>4</v>
      </c>
      <c r="C5" s="64">
        <v>15</v>
      </c>
      <c r="D5" s="115"/>
    </row>
    <row r="6" spans="1:4" ht="36.950000000000003" customHeight="1" x14ac:dyDescent="0.2">
      <c r="A6" s="112" t="s">
        <v>5</v>
      </c>
      <c r="B6" s="20" t="s">
        <v>21</v>
      </c>
      <c r="C6" s="64">
        <v>20</v>
      </c>
      <c r="D6" s="115"/>
    </row>
    <row r="7" spans="1:4" ht="33" customHeight="1" x14ac:dyDescent="0.2">
      <c r="A7" s="113"/>
      <c r="B7" s="23" t="s">
        <v>6</v>
      </c>
      <c r="C7" s="64">
        <v>50</v>
      </c>
      <c r="D7" s="115"/>
    </row>
    <row r="8" spans="1:4" ht="33" customHeight="1" x14ac:dyDescent="0.2">
      <c r="A8" s="120" t="s">
        <v>47</v>
      </c>
      <c r="B8" s="121"/>
      <c r="C8" s="122"/>
      <c r="D8" s="115"/>
    </row>
    <row r="9" spans="1:4" ht="33" customHeight="1" x14ac:dyDescent="0.2">
      <c r="A9" s="35" t="s">
        <v>24</v>
      </c>
      <c r="B9" s="23" t="s">
        <v>27</v>
      </c>
      <c r="C9" s="66">
        <v>0</v>
      </c>
      <c r="D9" s="115"/>
    </row>
    <row r="10" spans="1:4" ht="33" customHeight="1" x14ac:dyDescent="0.2">
      <c r="A10" s="35" t="s">
        <v>25</v>
      </c>
      <c r="B10" s="23" t="s">
        <v>26</v>
      </c>
      <c r="C10" s="66">
        <v>0</v>
      </c>
      <c r="D10" s="115"/>
    </row>
    <row r="11" spans="1:4" ht="42" customHeight="1" x14ac:dyDescent="0.2">
      <c r="A11" s="21" t="s">
        <v>41</v>
      </c>
      <c r="B11" s="23" t="s">
        <v>7</v>
      </c>
      <c r="C11" s="66">
        <v>0</v>
      </c>
      <c r="D11" s="115"/>
    </row>
    <row r="12" spans="1:4" ht="42" customHeight="1" x14ac:dyDescent="0.2">
      <c r="A12" s="21" t="s">
        <v>57</v>
      </c>
      <c r="B12" s="48" t="s">
        <v>58</v>
      </c>
      <c r="C12" s="66">
        <v>0</v>
      </c>
      <c r="D12" s="115"/>
    </row>
    <row r="13" spans="1:4" ht="42" customHeight="1" x14ac:dyDescent="0.2">
      <c r="A13" s="21" t="s">
        <v>22</v>
      </c>
      <c r="B13" s="48" t="s">
        <v>50</v>
      </c>
      <c r="C13" s="66">
        <v>0</v>
      </c>
      <c r="D13" s="115"/>
    </row>
    <row r="14" spans="1:4" ht="29.1" customHeight="1" thickBot="1" x14ac:dyDescent="0.25">
      <c r="A14" s="109" t="s">
        <v>52</v>
      </c>
      <c r="B14" s="110"/>
      <c r="C14" s="19">
        <f>SUM(C4:C7)</f>
        <v>335</v>
      </c>
      <c r="D14" s="116"/>
    </row>
    <row r="15" spans="1:4" s="11" customFormat="1" ht="29.1" customHeight="1" thickBot="1" x14ac:dyDescent="0.25">
      <c r="A15" s="109" t="s">
        <v>51</v>
      </c>
      <c r="B15" s="110"/>
      <c r="C15" s="19">
        <f>SUM(C9:C13)</f>
        <v>0</v>
      </c>
      <c r="D15" s="2"/>
    </row>
  </sheetData>
  <mergeCells count="7">
    <mergeCell ref="A15:B15"/>
    <mergeCell ref="A14:B14"/>
    <mergeCell ref="A1:D1"/>
    <mergeCell ref="A6:A7"/>
    <mergeCell ref="D4:D14"/>
    <mergeCell ref="A3:C3"/>
    <mergeCell ref="A8:C8"/>
  </mergeCells>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1.Transfer value calculation template&amp;C&amp;8&amp;A&amp;R&amp;8&amp;P</oddFooter>
  </headerFooter>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selection sqref="A1:B1"/>
    </sheetView>
  </sheetViews>
  <sheetFormatPr defaultColWidth="11.109375" defaultRowHeight="15" x14ac:dyDescent="0.2"/>
  <cols>
    <col min="1" max="1" width="55.33203125" customWidth="1"/>
    <col min="2" max="2" width="52" customWidth="1"/>
    <col min="3" max="3" width="65.33203125" customWidth="1"/>
  </cols>
  <sheetData>
    <row r="1" spans="1:4" ht="18.75" thickBot="1" x14ac:dyDescent="0.3">
      <c r="A1" s="123" t="s">
        <v>56</v>
      </c>
      <c r="B1" s="123"/>
      <c r="C1" s="82" t="s">
        <v>98</v>
      </c>
      <c r="D1" s="14"/>
    </row>
    <row r="2" spans="1:4" ht="36" customHeight="1" x14ac:dyDescent="0.2">
      <c r="A2" s="67" t="s">
        <v>42</v>
      </c>
      <c r="B2" s="68">
        <f>Food!E16</f>
        <v>306.78999999999996</v>
      </c>
      <c r="C2" s="83" t="s">
        <v>99</v>
      </c>
      <c r="D2" s="24"/>
    </row>
    <row r="3" spans="1:4" ht="36" customHeight="1" x14ac:dyDescent="0.2">
      <c r="A3" s="67" t="s">
        <v>60</v>
      </c>
      <c r="B3" s="68">
        <f>NFI!E15</f>
        <v>54.449999999999996</v>
      </c>
      <c r="C3" s="84"/>
      <c r="D3" s="14"/>
    </row>
    <row r="4" spans="1:4" ht="36" customHeight="1" x14ac:dyDescent="0.2">
      <c r="A4" s="69" t="s">
        <v>43</v>
      </c>
      <c r="B4" s="70">
        <f>Other!C14</f>
        <v>335</v>
      </c>
      <c r="C4" s="85" t="s">
        <v>100</v>
      </c>
      <c r="D4" s="14"/>
    </row>
    <row r="5" spans="1:4" ht="36" customHeight="1" x14ac:dyDescent="0.2">
      <c r="A5" s="71" t="s">
        <v>51</v>
      </c>
      <c r="B5" s="72">
        <f>Other!C15</f>
        <v>0</v>
      </c>
      <c r="C5" s="85" t="s">
        <v>101</v>
      </c>
      <c r="D5" s="14"/>
    </row>
    <row r="6" spans="1:4" ht="36" customHeight="1" x14ac:dyDescent="0.2">
      <c r="A6" s="73" t="s">
        <v>54</v>
      </c>
      <c r="B6" s="74">
        <f>SUM(B2:B4)</f>
        <v>696.24</v>
      </c>
      <c r="C6" s="85"/>
      <c r="D6" s="14"/>
    </row>
    <row r="7" spans="1:4" ht="36" customHeight="1" x14ac:dyDescent="0.2">
      <c r="A7" s="67" t="s">
        <v>28</v>
      </c>
      <c r="B7" s="75">
        <f>(B6*0.1)</f>
        <v>69.624000000000009</v>
      </c>
      <c r="C7" s="86" t="s">
        <v>102</v>
      </c>
    </row>
    <row r="8" spans="1:4" ht="36" customHeight="1" x14ac:dyDescent="0.2">
      <c r="A8" s="76" t="s">
        <v>55</v>
      </c>
      <c r="B8" s="77">
        <f>SUM(B6:B7)</f>
        <v>765.86400000000003</v>
      </c>
      <c r="C8" s="87"/>
    </row>
    <row r="9" spans="1:4" ht="36" customHeight="1" thickBot="1" x14ac:dyDescent="0.25">
      <c r="A9" s="78" t="s">
        <v>59</v>
      </c>
      <c r="B9" s="79">
        <f>B8+B5</f>
        <v>765.86400000000003</v>
      </c>
      <c r="C9" s="88"/>
    </row>
    <row r="10" spans="1:4" ht="29.25" customHeight="1" x14ac:dyDescent="0.2">
      <c r="A10" s="80" t="s">
        <v>95</v>
      </c>
      <c r="B10" s="81">
        <f>B9*0.655776942</f>
        <v>502.23595190788802</v>
      </c>
    </row>
  </sheetData>
  <mergeCells count="1">
    <mergeCell ref="A1:B1"/>
  </mergeCells>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1.Transfer value calculation template&amp;C&amp;8&amp;A&amp;R&amp;8&amp;P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workbookViewId="0">
      <selection sqref="A1:C1"/>
    </sheetView>
  </sheetViews>
  <sheetFormatPr defaultColWidth="11.109375" defaultRowHeight="15" x14ac:dyDescent="0.2"/>
  <cols>
    <col min="1" max="1" width="47.6640625" customWidth="1"/>
    <col min="2" max="2" width="14.33203125" style="26" customWidth="1"/>
    <col min="3" max="3" width="16.33203125" customWidth="1"/>
    <col min="4" max="4" width="45.88671875" customWidth="1"/>
  </cols>
  <sheetData>
    <row r="1" spans="1:4" ht="18.75" thickBot="1" x14ac:dyDescent="0.3">
      <c r="A1" s="99" t="s">
        <v>23</v>
      </c>
      <c r="B1" s="99"/>
      <c r="C1" s="99"/>
    </row>
    <row r="2" spans="1:4" ht="29.1" customHeight="1" x14ac:dyDescent="0.2">
      <c r="A2" s="33" t="s">
        <v>17</v>
      </c>
      <c r="B2" s="27"/>
      <c r="C2" s="34" t="s">
        <v>16</v>
      </c>
      <c r="D2" s="89" t="s">
        <v>103</v>
      </c>
    </row>
    <row r="3" spans="1:4" ht="45.95" customHeight="1" x14ac:dyDescent="0.2">
      <c r="A3" s="28" t="s">
        <v>44</v>
      </c>
      <c r="B3" s="65">
        <f>MEB!B10</f>
        <v>502.23595190788802</v>
      </c>
      <c r="C3" s="29">
        <f>B3</f>
        <v>502.23595190788802</v>
      </c>
      <c r="D3" s="90" t="s">
        <v>104</v>
      </c>
    </row>
    <row r="4" spans="1:4" ht="57.95" customHeight="1" x14ac:dyDescent="0.2">
      <c r="A4" s="28" t="s">
        <v>45</v>
      </c>
      <c r="B4" s="25">
        <v>0.35</v>
      </c>
      <c r="C4" s="29">
        <f>C3*B4</f>
        <v>175.78258316776081</v>
      </c>
      <c r="D4" s="91" t="s">
        <v>105</v>
      </c>
    </row>
    <row r="5" spans="1:4" ht="45.95" customHeight="1" x14ac:dyDescent="0.2">
      <c r="A5" s="28" t="s">
        <v>15</v>
      </c>
      <c r="B5" s="25">
        <v>0</v>
      </c>
      <c r="C5" s="29">
        <f>C4+C4*B5</f>
        <v>175.78258316776081</v>
      </c>
      <c r="D5" s="91" t="s">
        <v>106</v>
      </c>
    </row>
    <row r="6" spans="1:4" ht="45.95" customHeight="1" thickBot="1" x14ac:dyDescent="0.25">
      <c r="A6" s="49" t="s">
        <v>53</v>
      </c>
      <c r="B6" s="50">
        <v>0</v>
      </c>
      <c r="C6" s="51">
        <f>B6</f>
        <v>0</v>
      </c>
      <c r="D6" s="91" t="s">
        <v>107</v>
      </c>
    </row>
    <row r="7" spans="1:4" ht="12.75" customHeight="1" x14ac:dyDescent="0.2">
      <c r="A7" s="30"/>
      <c r="B7" s="31"/>
      <c r="C7" s="32"/>
    </row>
    <row r="8" spans="1:4" ht="30" customHeight="1" thickBot="1" x14ac:dyDescent="0.25">
      <c r="A8" s="124" t="s">
        <v>46</v>
      </c>
      <c r="B8" s="125"/>
      <c r="C8" s="52">
        <f>C5+C6</f>
        <v>175.78258316776081</v>
      </c>
    </row>
    <row r="20" spans="2:2" x14ac:dyDescent="0.2">
      <c r="B20" s="45"/>
    </row>
  </sheetData>
  <mergeCells count="2">
    <mergeCell ref="A8:B8"/>
    <mergeCell ref="A1:C1"/>
  </mergeCells>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1.Transfer value calculation template&amp;C&amp;8&amp;A&amp;R&amp;8&amp;P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4994F6E01660549BDECB3361975C49A" ma:contentTypeVersion="12" ma:contentTypeDescription="Opprett et nytt dokument." ma:contentTypeScope="" ma:versionID="8fd12f7d5c08f9268a9ad7d1c821e7e2">
  <xsd:schema xmlns:xsd="http://www.w3.org/2001/XMLSchema" xmlns:xs="http://www.w3.org/2001/XMLSchema" xmlns:p="http://schemas.microsoft.com/office/2006/metadata/properties" xmlns:ns2="4ee6453c-8fb4-4311-8d18-9a7bb045981b" xmlns:ns3="e7dc8c1b-858a-46e0-8278-21a49a992ab3" targetNamespace="http://schemas.microsoft.com/office/2006/metadata/properties" ma:root="true" ma:fieldsID="36f25e2822a49ba5b55def75210bb0bd" ns2:_="" ns3:_="">
    <xsd:import namespace="4ee6453c-8fb4-4311-8d18-9a7bb045981b"/>
    <xsd:import namespace="e7dc8c1b-858a-46e0-8278-21a49a992ab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e6453c-8fb4-4311-8d18-9a7bb045981b" elementFormDefault="qualified">
    <xsd:import namespace="http://schemas.microsoft.com/office/2006/documentManagement/types"/>
    <xsd:import namespace="http://schemas.microsoft.com/office/infopath/2007/PartnerControls"/>
    <xsd:element name="SharedWithUsers" ma:index="8"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ingsdetaljer"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dc8c1b-858a-46e0-8278-21a49a992ab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5D6084-F979-4EC5-95BB-1B932F277C35}"/>
</file>

<file path=customXml/itemProps2.xml><?xml version="1.0" encoding="utf-8"?>
<ds:datastoreItem xmlns:ds="http://schemas.openxmlformats.org/officeDocument/2006/customXml" ds:itemID="{127ACFC0-59F3-4EF7-99C4-A14A3E0ADF58}"/>
</file>

<file path=customXml/itemProps3.xml><?xml version="1.0" encoding="utf-8"?>
<ds:datastoreItem xmlns:ds="http://schemas.openxmlformats.org/officeDocument/2006/customXml" ds:itemID="{16D77E90-5C4C-4805-9B20-2E452DE1CE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Guidance</vt:lpstr>
      <vt:lpstr>Food</vt:lpstr>
      <vt:lpstr>NFI</vt:lpstr>
      <vt:lpstr>Other</vt:lpstr>
      <vt:lpstr>MEB</vt:lpstr>
      <vt:lpstr>Transfer Value</vt:lpstr>
      <vt:lpstr>Guidance!_ftn1</vt:lpstr>
      <vt:lpstr>Guidance!_ftnref1</vt:lpstr>
      <vt:lpstr>Guidance!OLE_LINK2</vt:lpstr>
      <vt:lpstr>Guidance!Print_Area</vt:lpstr>
    </vt:vector>
  </TitlesOfParts>
  <Company>Private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Pantaleo Creti</dc:creator>
  <cp:lastModifiedBy>Roger Dean</cp:lastModifiedBy>
  <cp:lastPrinted>2015-10-03T16:45:31Z</cp:lastPrinted>
  <dcterms:created xsi:type="dcterms:W3CDTF">2014-10-01T12:51:46Z</dcterms:created>
  <dcterms:modified xsi:type="dcterms:W3CDTF">2016-05-11T08:08:32Z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0x01010044994F6E01660549BDECB3361975C49A</vt:lpwstr>
  </property>
</Properties>
</file>