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11"/>
  <workbookPr showInkAnnotation="0"/>
  <mc:AlternateContent xmlns:mc="http://schemas.openxmlformats.org/markup-compatibility/2006">
    <mc:Choice Requires="x15">
      <x15ac:absPath xmlns:x15ac="http://schemas.microsoft.com/office/spreadsheetml/2010/11/ac" url="C:\Users\lubna.alkhaldi\Desktop\LuBna_Work_CARE\4_CARE's Policies&amp;Tools\Programme &amp; Grants\CN\"/>
    </mc:Choice>
  </mc:AlternateContent>
  <xr:revisionPtr revIDLastSave="0" documentId="11_C549492071CD31AACA95859C77F186E717A5CA4C" xr6:coauthVersionLast="47" xr6:coauthVersionMax="47" xr10:uidLastSave="{00000000-0000-0000-0000-000000000000}"/>
  <bookViews>
    <workbookView xWindow="0" yWindow="405" windowWidth="15120" windowHeight="6825" xr2:uid="{00000000-000D-0000-FFFF-FFFF00000000}"/>
  </bookViews>
  <sheets>
    <sheet name="CARE Budget Template" sheetId="9" r:id="rId1"/>
  </sheets>
  <externalReferences>
    <externalReference r:id="rId2"/>
    <externalReference r:id="rId3"/>
    <externalReference r:id="rId4"/>
    <externalReference r:id="rId5"/>
    <externalReference r:id="rId6"/>
    <externalReference r:id="rId7"/>
  </externalReferences>
  <definedNames>
    <definedName name="_Key1" hidden="1">'[1]FPF4-01'!#REF!</definedName>
    <definedName name="_Order1" hidden="1">255</definedName>
    <definedName name="_Order2" hidden="1">255</definedName>
    <definedName name="_pa3">#REF!</definedName>
    <definedName name="_pa4">#REF!</definedName>
    <definedName name="_Sort" hidden="1">'[1]FPF4-01'!#REF!</definedName>
    <definedName name="account_code">#REF!</definedName>
    <definedName name="account_description">#REF!</definedName>
    <definedName name="ACF">'[2]Output 1, initiative 1 (2)'!$A$1:$AU$134</definedName>
    <definedName name="actu_dfid_funding">#REF!</definedName>
    <definedName name="actu_grand_total">#REF!</definedName>
    <definedName name="actu_type">#REF!</definedName>
    <definedName name="all">'[2]Output 1, initiative 1 (2)'!$A$1:$AU$134</definedName>
    <definedName name="bbbbbbbbbbbbbbbbbbbbbbbbbbbbb">#REF!</definedName>
    <definedName name="beneficiary_type">#REF!</definedName>
    <definedName name="budget_code">#REF!</definedName>
    <definedName name="budget_description">#REF!</definedName>
    <definedName name="BudgetUSDwithCAM">#REF!</definedName>
    <definedName name="CAM">#REF!</definedName>
    <definedName name="CAMBUDGET">#REF!</definedName>
    <definedName name="CHART">#REF!</definedName>
    <definedName name="copy_again">'[2]Output 1, initiative 1 (2)'!$A$1:$AU$134</definedName>
    <definedName name="copy_area">'[2]Output 1, initiative 1 (2)'!$A$1:$EH$279</definedName>
    <definedName name="cost_type">#REF!</definedName>
    <definedName name="DATA">#REF!</definedName>
    <definedName name="Deliverables">'[3]Information Sheet'!$E$59:$E$60</definedName>
    <definedName name="Donorcurrency">'[3]Information Sheet'!$E$21:$E$32</definedName>
    <definedName name="Donorreq">'[3]Information Sheet'!$E$35:$E$36</definedName>
    <definedName name="DonorTypes">'[3]Information Sheet'!$B$5:$B$15</definedName>
    <definedName name="Exchange">#REF!</definedName>
    <definedName name="ExchangeRate">#REF!</definedName>
    <definedName name="FOCA">#REF!</definedName>
    <definedName name="funded_by_dfid">#REF!</definedName>
    <definedName name="HARD">#REF!</definedName>
    <definedName name="ICR">#REF!</definedName>
    <definedName name="indirect_inputs">#REF!</definedName>
    <definedName name="IndirectCostRate">#REF!</definedName>
    <definedName name="Inflation">#REF!</definedName>
    <definedName name="IR">#REF!</definedName>
    <definedName name="Member">'[3]Information Sheet'!$E$4:$E$17</definedName>
    <definedName name="MOCA">#REF!</definedName>
    <definedName name="nat_cur_code">#REF!</definedName>
    <definedName name="no_of_outputs">#REF!</definedName>
    <definedName name="one_to_ten">#REF!</definedName>
    <definedName name="Org_inputs">#REF!</definedName>
    <definedName name="Percentages">'[3]Information Sheet'!$C$4:$C$104</definedName>
    <definedName name="period_end_1">#REF!</definedName>
    <definedName name="period_end_10">#REF!</definedName>
    <definedName name="period_end_11">#REF!</definedName>
    <definedName name="period_end_12">#REF!</definedName>
    <definedName name="period_end_2">#REF!</definedName>
    <definedName name="period_end_3">#REF!</definedName>
    <definedName name="period_end_4">#REF!</definedName>
    <definedName name="period_end_5">#REF!</definedName>
    <definedName name="period_end_6">#REF!</definedName>
    <definedName name="period_end_7">#REF!</definedName>
    <definedName name="period_end_8">#REF!</definedName>
    <definedName name="period_end_9">#REF!</definedName>
    <definedName name="print_ar2">#REF!</definedName>
    <definedName name="_xlnm.Print_Area">#REF!</definedName>
    <definedName name="_xlnm.Print_Titles">#REF!</definedName>
    <definedName name="PRINT_TITLES_MI">#REF!</definedName>
    <definedName name="proj_dfid_funding">#REF!</definedName>
    <definedName name="proj_grand_total">#REF!</definedName>
    <definedName name="proj_type">#REF!</definedName>
    <definedName name="qryReportToExcel">#REF!</definedName>
    <definedName name="rate_type">#REF!</definedName>
    <definedName name="rngCurrency">#REF!</definedName>
    <definedName name="SI">#REF!</definedName>
    <definedName name="Themes">'[3]Information Sheet'!$B$67:$B$108</definedName>
    <definedName name="wwwwwwwwwwwwwwwww" hidden="1">'[1]FPF4-01'!#REF!</definedName>
    <definedName name="xxxxxxxxxxxxx">#REF!</definedName>
    <definedName name="xxxxxxxxxxxxxxxxx">#REF!</definedName>
    <definedName name="xxxxxxxxxxxxxxxxxxxxxxxxxxxx">#REF!</definedName>
    <definedName name="xxxxxxxxxxxxxxxxxxxxxxxxxxxxxxxxxxx">#REF!</definedName>
    <definedName name="xxxxxxxxxxxxxxxxxxxxxxxxxxxxxxxxxxxxxxxxxxxxxxxxxxxxxxxxx">#REF!</definedName>
    <definedName name="yes_no">#REF!</definedName>
    <definedName name="YesNo">'[3]Information Sheet'!$E$40:$E$41</definedName>
    <definedName name="ドルレート">#REF!</definedName>
    <definedName name="国内旅費">#REF!</definedName>
    <definedName name="国内活動費">#REF!</definedName>
    <definedName name="国内費">#REF!</definedName>
    <definedName name="地域">#REF!</definedName>
    <definedName name="基本人件費">#REF!</definedName>
    <definedName name="基盤整備費合計">#REF!</definedName>
    <definedName name="報告書作成費合計">#REF!</definedName>
    <definedName name="契約年度">#REF!</definedName>
    <definedName name="技術交換費合計">#REF!</definedName>
    <definedName name="海外活動費">[4]様式３!#REF!</definedName>
    <definedName name="現地業務費合計">[4]様式３!#REF!</definedName>
    <definedName name="現地研修費合計">#REF!</definedName>
    <definedName name="現地通貨レート">#REF!</definedName>
    <definedName name="直人費コンサル">[4]様式６!#REF!</definedName>
    <definedName name="直人費合計">[5]直人費!$K$16</definedName>
    <definedName name="直接経費">#REF!</definedName>
    <definedName name="直接費">#REF!</definedName>
    <definedName name="積算総額">[6]UZB!#REF!</definedName>
    <definedName name="航空賃C">#REF!</definedName>
    <definedName name="航空賃Y">#REF!</definedName>
    <definedName name="設備・機材費">#REF!</definedName>
    <definedName name="調査旅費合計">[4]様式２!$O$23</definedName>
    <definedName name="資機材費合計">#REF!</definedName>
    <definedName name="通訳単価">#REF!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3" i="9" l="1"/>
  <c r="H103" i="9"/>
  <c r="H104" i="9" l="1"/>
  <c r="H102" i="9"/>
  <c r="H101" i="9"/>
  <c r="H100" i="9"/>
  <c r="H105" i="9" s="1"/>
  <c r="H94" i="9"/>
  <c r="H93" i="9"/>
  <c r="H92" i="9"/>
  <c r="H88" i="9"/>
  <c r="H87" i="9"/>
  <c r="H86" i="9"/>
  <c r="H85" i="9"/>
  <c r="H82" i="9"/>
  <c r="H81" i="9"/>
  <c r="H80" i="9"/>
  <c r="H75" i="9"/>
  <c r="H74" i="9"/>
  <c r="H73" i="9"/>
  <c r="H72" i="9"/>
  <c r="H71" i="9"/>
  <c r="H69" i="9"/>
  <c r="H68" i="9"/>
  <c r="H67" i="9"/>
  <c r="H66" i="9"/>
  <c r="H61" i="9"/>
  <c r="H60" i="9"/>
  <c r="H59" i="9"/>
  <c r="H58" i="9"/>
  <c r="H57" i="9"/>
  <c r="H55" i="9"/>
  <c r="H54" i="9"/>
  <c r="H53" i="9"/>
  <c r="H52" i="9"/>
  <c r="H47" i="9"/>
  <c r="H46" i="9"/>
  <c r="H45" i="9"/>
  <c r="H44" i="9"/>
  <c r="H40" i="9"/>
  <c r="H39" i="9"/>
  <c r="H38" i="9"/>
  <c r="H37" i="9"/>
  <c r="H36" i="9"/>
  <c r="H34" i="9"/>
  <c r="H33" i="9"/>
  <c r="H32" i="9"/>
  <c r="H31" i="9"/>
  <c r="H30" i="9"/>
  <c r="H28" i="9"/>
  <c r="H27" i="9"/>
  <c r="H26" i="9"/>
  <c r="H25" i="9"/>
  <c r="H24" i="9"/>
  <c r="H19" i="9"/>
  <c r="H18" i="9"/>
  <c r="H17" i="9"/>
  <c r="H16" i="9"/>
  <c r="H15" i="9"/>
  <c r="H14" i="9"/>
  <c r="H13" i="9"/>
  <c r="H12" i="9"/>
  <c r="H11" i="9"/>
  <c r="H107" i="9" l="1"/>
  <c r="H35" i="9"/>
  <c r="H23" i="9"/>
  <c r="H48" i="9"/>
  <c r="H65" i="9"/>
  <c r="H84" i="9"/>
  <c r="H51" i="9"/>
  <c r="H56" i="9"/>
  <c r="H62" i="9" s="1"/>
  <c r="H70" i="9"/>
  <c r="H76" i="9" s="1"/>
  <c r="H29" i="9"/>
  <c r="H79" i="9"/>
  <c r="H95" i="9"/>
  <c r="H10" i="9"/>
  <c r="H20" i="9" s="1"/>
  <c r="H89" i="9" l="1"/>
  <c r="H41" i="9"/>
  <c r="H97" i="9" l="1"/>
  <c r="I20" i="9" l="1"/>
  <c r="I51" i="9"/>
  <c r="I95" i="9"/>
  <c r="I48" i="9"/>
  <c r="I70" i="9"/>
  <c r="I35" i="9"/>
  <c r="I41" i="9"/>
  <c r="I65" i="9"/>
  <c r="I29" i="9"/>
  <c r="I76" i="9"/>
  <c r="I84" i="9"/>
  <c r="I56" i="9"/>
  <c r="I23" i="9"/>
  <c r="I62" i="9"/>
  <c r="H109" i="9"/>
  <c r="I79" i="9"/>
  <c r="I89" i="9"/>
  <c r="I107" i="9" l="1"/>
  <c r="I105" i="9"/>
  <c r="I9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Maithree</author>
  </authors>
  <commentList>
    <comment ref="C8" authorId="0" shapeId="0" xr:uid="{00000000-0006-0000-0000-000001000000}">
      <text>
        <r>
          <rPr>
            <sz val="9"/>
            <color indexed="81"/>
            <rFont val="Tahoma"/>
            <charset val="1"/>
          </rPr>
          <t>What does number of units mean. Eg: months, trips, kit, Lumpsum, etc.</t>
        </r>
      </text>
    </comment>
    <comment ref="D8" authorId="0" shapeId="0" xr:uid="{00000000-0006-0000-0000-000002000000}">
      <text>
        <r>
          <rPr>
            <sz val="9"/>
            <color indexed="81"/>
            <rFont val="Tahoma"/>
            <family val="2"/>
            <charset val="162"/>
          </rPr>
          <t>Number of units correspondence with Unit type</t>
        </r>
      </text>
    </comment>
    <comment ref="E8" authorId="0" shapeId="0" xr:uid="{00000000-0006-0000-0000-000003000000}">
      <text>
        <r>
          <rPr>
            <sz val="9"/>
            <color indexed="81"/>
            <rFont val="Tahoma"/>
            <charset val="1"/>
          </rPr>
          <t>How much does each unit costs in USD or EUR?</t>
        </r>
      </text>
    </comment>
    <comment ref="F8" authorId="0" shapeId="0" xr:uid="{00000000-0006-0000-0000-000004000000}">
      <text>
        <r>
          <rPr>
            <sz val="9"/>
            <color indexed="81"/>
            <rFont val="Tahoma"/>
            <charset val="1"/>
          </rPr>
          <t>This applies if the unit cost repeats over a period of time. Mainly applicable for staff salaries, office rent &amp; utilities, vehicle rentals, etc. Corresponds to the unit type,  it can be monthly, weekly, daily, etc.</t>
        </r>
      </text>
    </comment>
    <comment ref="G8" authorId="0" shapeId="0" xr:uid="{00000000-0006-0000-0000-000005000000}">
      <text>
        <r>
          <rPr>
            <sz val="9"/>
            <color indexed="81"/>
            <rFont val="Tahoma"/>
            <charset val="1"/>
          </rPr>
          <t>This describe the level of effort by each staff that  contribute to this project. Usually, it allocate as a perscenatge and supported with staff timesheets.</t>
        </r>
      </text>
    </comment>
    <comment ref="I8" authorId="1" shapeId="0" xr:uid="{00000000-0006-0000-0000-000006000000}">
      <text>
        <r>
          <rPr>
            <sz val="9"/>
            <color indexed="81"/>
            <rFont val="Tahoma"/>
            <family val="2"/>
            <charset val="162"/>
          </rPr>
          <t>Percengage of each budget line from the total budget</t>
        </r>
      </text>
    </comment>
    <comment ref="J8" authorId="0" shapeId="0" xr:uid="{00000000-0006-0000-0000-000007000000}">
      <text>
        <r>
          <rPr>
            <sz val="9"/>
            <color indexed="81"/>
            <rFont val="Tahoma"/>
            <family val="2"/>
            <charset val="162"/>
          </rPr>
          <t>Short narrative to explain the budget line (basis for unit cost, %, duration, etc.) to justify the cost in order to implement this project.</t>
        </r>
      </text>
    </comment>
    <comment ref="B9" authorId="0" shapeId="0" xr:uid="{00000000-0006-0000-0000-000008000000}">
      <text>
        <r>
          <rPr>
            <sz val="9"/>
            <color indexed="81"/>
            <rFont val="Tahoma"/>
            <charset val="1"/>
          </rPr>
          <t xml:space="preserve">This category is for direct program activities. In this category majority of the cost will reach to beneficiaries. This includes cost of materials (kits), beneficiary trainings, cash grants, vouchers, water supply, medical supplies, cash for work, community outrech activities, etc.
Lumpsump not enouraged. Provide details as possible for each activitiy and write more details in the budget narrative section. </t>
        </r>
      </text>
    </comment>
    <comment ref="B22" authorId="0" shapeId="0" xr:uid="{00000000-0006-0000-0000-000009000000}">
      <text>
        <r>
          <rPr>
            <sz val="9"/>
            <color indexed="81"/>
            <rFont val="Tahoma"/>
            <charset val="1"/>
          </rPr>
          <t xml:space="preserve">This section is for staff contracted by your organization (through HR) as full time, part time, regular, fixed-term and volunteers through a written contract. 
</t>
        </r>
        <r>
          <rPr>
            <b/>
            <sz val="9"/>
            <color indexed="81"/>
            <rFont val="Tahoma"/>
            <family val="2"/>
            <charset val="162"/>
          </rPr>
          <t>Direct project staff</t>
        </r>
        <r>
          <rPr>
            <sz val="9"/>
            <color indexed="81"/>
            <rFont val="Tahoma"/>
            <charset val="1"/>
          </rPr>
          <t xml:space="preserve"> are individuals who are assigned to a specific role/function of this project and are essential to implement the project.
</t>
        </r>
        <r>
          <rPr>
            <b/>
            <sz val="9"/>
            <color indexed="81"/>
            <rFont val="Tahoma"/>
            <family val="2"/>
            <charset val="162"/>
          </rPr>
          <t xml:space="preserve">In-direct staff </t>
        </r>
        <r>
          <rPr>
            <sz val="9"/>
            <color indexed="81"/>
            <rFont val="Tahoma"/>
            <charset val="1"/>
          </rPr>
          <t xml:space="preserve">are individuals who are based in HQ or field offices. But, has no direct role/function in the project and not essential to implement the project. Usually, these are support functions or senior level staff of your organization.
</t>
        </r>
        <r>
          <rPr>
            <b/>
            <sz val="9"/>
            <color indexed="81"/>
            <rFont val="Tahoma"/>
            <family val="2"/>
            <charset val="162"/>
          </rPr>
          <t>Volunteers</t>
        </r>
        <r>
          <rPr>
            <sz val="9"/>
            <color indexed="81"/>
            <rFont val="Tahoma"/>
            <charset val="1"/>
          </rPr>
          <t xml:space="preserve"> are individuals hired for a specific period or assigned a specific role of the project. These individuals may not have a regular staff contracts and covered under payroll system. Payment is not considered as salaries. It's an allowance or per-diem to cover essential expenses. </t>
        </r>
      </text>
    </comment>
    <comment ref="B43" authorId="0" shapeId="0" xr:uid="{00000000-0006-0000-0000-00000A000000}">
      <text>
        <r>
          <rPr>
            <sz val="9"/>
            <color indexed="81"/>
            <rFont val="Tahoma"/>
            <charset val="1"/>
          </rPr>
          <t>This category is for warehouse rent, utilities, maintenance and transport (trucks) and loading and un-loading cost of direct project materials or supplies such as NFIs, Food baskets, etc.
Do not include warehouse staff and vehicles used by staff for field visits and monitoring activities</t>
        </r>
      </text>
    </comment>
    <comment ref="B50" authorId="0" shapeId="0" xr:uid="{00000000-0006-0000-0000-00000B000000}">
      <text>
        <r>
          <rPr>
            <sz val="9"/>
            <color indexed="81"/>
            <rFont val="Tahoma"/>
            <family val="2"/>
            <charset val="162"/>
          </rPr>
          <t>This category is for cost associated with project travels. This includes vehicle rental, vehicle purchase, flight tickets, bus fares, staff per-diem and accommodation. Please include separate budget lines for each type of cost (Eg: Vehicle rental, per-diem, etc.). 
Include travel and transport incurred in Turkey and Syria separately</t>
        </r>
      </text>
    </comment>
    <comment ref="B64" authorId="0" shapeId="0" xr:uid="{00000000-0006-0000-0000-00000C000000}">
      <text>
        <r>
          <rPr>
            <sz val="9"/>
            <color indexed="81"/>
            <rFont val="Tahoma"/>
            <family val="2"/>
            <charset val="162"/>
          </rPr>
          <t>This category is for all types of office, community centres, health centres rent, utilities, maintenance and supplies. 
Include cost estimated for Turkey and Syria separately</t>
        </r>
      </text>
    </comment>
    <comment ref="B78" authorId="0" shapeId="0" xr:uid="{00000000-0006-0000-0000-00000D000000}">
      <text>
        <r>
          <rPr>
            <sz val="9"/>
            <color indexed="81"/>
            <rFont val="Tahoma"/>
            <family val="2"/>
            <charset val="162"/>
          </rPr>
          <t xml:space="preserve">This category is for Equipments used inside Syria and Turkey offices. This can includes, laptops, printers, tablets, radio, generators, etc. </t>
        </r>
      </text>
    </comment>
    <comment ref="B91" authorId="0" shapeId="0" xr:uid="{00000000-0006-0000-0000-00000E000000}">
      <text>
        <r>
          <rPr>
            <sz val="9"/>
            <color indexed="81"/>
            <rFont val="Tahoma"/>
            <family val="2"/>
            <charset val="162"/>
          </rPr>
          <t xml:space="preserve">This category is for staff development activities and trainings. Include specific details as possible (eg: # and type of trainings). Lumpsum is not enouraged </t>
        </r>
      </text>
    </comment>
    <comment ref="B99" authorId="0" shapeId="0" xr:uid="{00000000-0006-0000-0000-00000F000000}">
      <text>
        <r>
          <rPr>
            <sz val="9"/>
            <color indexed="81"/>
            <rFont val="Tahoma"/>
            <family val="2"/>
            <charset val="162"/>
          </rPr>
          <t xml:space="preserve">This category is for materials, kits supplied by CARE or donors directly as in-kind. Partner will not incure any cost for purchasing these materials. But, relevant transport, storage and distribution cost should include under relevant sections above. </t>
        </r>
      </text>
    </comment>
  </commentList>
</comments>
</file>

<file path=xl/sharedStrings.xml><?xml version="1.0" encoding="utf-8"?>
<sst xmlns="http://schemas.openxmlformats.org/spreadsheetml/2006/main" count="48" uniqueCount="48">
  <si>
    <r>
      <rPr>
        <b/>
        <sz val="12"/>
        <color theme="1"/>
        <rFont val="Calibri"/>
        <family val="2"/>
        <charset val="162"/>
        <scheme val="minor"/>
      </rPr>
      <t>BUDGET TEMPLATE</t>
    </r>
    <r>
      <rPr>
        <sz val="12"/>
        <color theme="1"/>
        <rFont val="Calibri"/>
        <family val="2"/>
        <charset val="162"/>
        <scheme val="minor"/>
      </rPr>
      <t xml:space="preserve">
CARE INTERNATIONAL IN SYRIA - NORTH HUB</t>
    </r>
  </si>
  <si>
    <t>Name of the Partner:</t>
  </si>
  <si>
    <t>Project Period</t>
  </si>
  <si>
    <t>Project Title:</t>
  </si>
  <si>
    <t>Contact person - Partner</t>
  </si>
  <si>
    <t>Proposed Implementing Locations (Governorate/Districts)</t>
  </si>
  <si>
    <t>Contact person - CARE</t>
  </si>
  <si>
    <t>Reference</t>
  </si>
  <si>
    <t>Budget Line Description</t>
  </si>
  <si>
    <t>Unit Type</t>
  </si>
  <si>
    <t># of Units</t>
  </si>
  <si>
    <t>Unit Cost (USD or EUR)</t>
  </si>
  <si>
    <t>Duration</t>
  </si>
  <si>
    <t>Level of Effort (LOE) %</t>
  </si>
  <si>
    <t>Total Amount (USD or EUR)</t>
  </si>
  <si>
    <t>%</t>
  </si>
  <si>
    <t>Budget Narrative</t>
  </si>
  <si>
    <t>Direct Program Activities</t>
  </si>
  <si>
    <t>Sub-total Direct Program</t>
  </si>
  <si>
    <t>Human Resources</t>
  </si>
  <si>
    <t>Direct Project Staff</t>
  </si>
  <si>
    <t>In-direct Staff (HQ, shared)</t>
  </si>
  <si>
    <t>Volunteers and mobilizers (field based and HQ based)</t>
  </si>
  <si>
    <t>Sub-total Human Resource</t>
  </si>
  <si>
    <t>Wareshouse and Logistics</t>
  </si>
  <si>
    <t>Sub-total warehouse and transport</t>
  </si>
  <si>
    <t>Travel and Transport</t>
  </si>
  <si>
    <t>Travel and transport in Turkey</t>
  </si>
  <si>
    <t>Travel and transport inside Syria</t>
  </si>
  <si>
    <t>Sub-total Travel and Transport</t>
  </si>
  <si>
    <t>Office Facility Rent and Supplies</t>
  </si>
  <si>
    <t>Office Facility and supplies - Turkey office/s</t>
  </si>
  <si>
    <t>Office Facility and supplies - inside Syria office/s</t>
  </si>
  <si>
    <t>Sub-total Office Facility and Supplies</t>
  </si>
  <si>
    <t>Equipment</t>
  </si>
  <si>
    <t>Equipment for Turkey office/s</t>
  </si>
  <si>
    <t>Equipment inside Syria office/s</t>
  </si>
  <si>
    <t xml:space="preserve">Sub-total Equipment </t>
  </si>
  <si>
    <t>Staff Development and Trainings</t>
  </si>
  <si>
    <t>Sub-total Staff development and trainings</t>
  </si>
  <si>
    <t>TOTAL PROJECT COST (CASH REQUESTD FROM CARE)</t>
  </si>
  <si>
    <t>In-kind Materials</t>
  </si>
  <si>
    <t>Sub-total In-kind Materials</t>
  </si>
  <si>
    <t>TOTAL IN-KIND COST (MATERIALS REQUESTED FROM CARE OR DONOR)</t>
  </si>
  <si>
    <t>GRAND TOTAL</t>
  </si>
  <si>
    <r>
      <rPr>
        <b/>
        <sz val="11"/>
        <color theme="1"/>
        <rFont val="Calibri"/>
        <family val="2"/>
        <charset val="162"/>
        <scheme val="minor"/>
      </rPr>
      <t>Budget Prepared by (partner):</t>
    </r>
    <r>
      <rPr>
        <sz val="11"/>
        <color theme="1"/>
        <rFont val="Calibri"/>
        <family val="2"/>
        <scheme val="minor"/>
      </rPr>
      <t xml:space="preserve">
Name: 
Position:
Date:</t>
    </r>
  </si>
  <si>
    <r>
      <rPr>
        <b/>
        <sz val="11"/>
        <color theme="1"/>
        <rFont val="Calibri"/>
        <family val="2"/>
        <charset val="162"/>
        <scheme val="minor"/>
      </rPr>
      <t>Budget Reviewed by (partner):</t>
    </r>
    <r>
      <rPr>
        <sz val="11"/>
        <color theme="1"/>
        <rFont val="Calibri"/>
        <family val="2"/>
        <scheme val="minor"/>
      </rPr>
      <t xml:space="preserve">
Name: 
Position:
Date:</t>
    </r>
  </si>
  <si>
    <r>
      <rPr>
        <b/>
        <sz val="11"/>
        <color theme="1"/>
        <rFont val="Calibri"/>
        <family val="2"/>
        <charset val="162"/>
        <scheme val="minor"/>
      </rPr>
      <t>Budget Approved by (partner):</t>
    </r>
    <r>
      <rPr>
        <sz val="11"/>
        <color theme="1"/>
        <rFont val="Calibri"/>
        <family val="2"/>
        <scheme val="minor"/>
      </rPr>
      <t xml:space="preserve">
Name: 
Position: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</si>
</sst>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409]#,##0.00"/>
  </numFmts>
  <fonts count="13">
    <font>
      <sz val="11"/>
      <color theme="1"/>
      <name val="Calibri"/>
      <family val="2"/>
      <scheme val="minor"/>
    </font>
    <font>
      <sz val="11"/>
      <color theme="1"/>
      <name val="Calibri"/>
      <family val="2"/>
      <scheme val="minor"/>
    </font>
    <font>
      <sz val="10"/>
      <name val="Arial Unicode MS"/>
      <family val="2"/>
    </font>
    <font>
      <b/>
      <sz val="10"/>
      <name val="Arial Unicode MS"/>
      <family val="2"/>
    </font>
    <font>
      <sz val="9"/>
      <color indexed="81"/>
      <name val="Tahoma"/>
      <charset val="1"/>
    </font>
    <font>
      <b/>
      <sz val="12"/>
      <color theme="1"/>
      <name val="Calibri"/>
      <family val="2"/>
      <charset val="162"/>
      <scheme val="minor"/>
    </font>
    <font>
      <sz val="9"/>
      <color indexed="81"/>
      <name val="Tahoma"/>
      <family val="2"/>
      <charset val="162"/>
    </font>
    <font>
      <b/>
      <sz val="9"/>
      <color indexed="81"/>
      <name val="Tahoma"/>
      <family val="2"/>
      <charset val="162"/>
    </font>
    <font>
      <sz val="12"/>
      <color theme="1"/>
      <name val="Calibri"/>
      <family val="2"/>
      <charset val="162"/>
      <scheme val="minor"/>
    </font>
    <font>
      <b/>
      <sz val="11"/>
      <color theme="1"/>
      <name val="Calibri"/>
      <family val="2"/>
      <scheme val="minor"/>
    </font>
    <font>
      <sz val="11"/>
      <name val="Calibri"/>
      <family val="2"/>
      <scheme val="minor"/>
    </font>
    <font>
      <b/>
      <sz val="11"/>
      <color theme="1"/>
      <name val="Calibri"/>
      <family val="2"/>
      <charset val="162"/>
      <scheme val="minor"/>
    </font>
    <font>
      <sz val="11"/>
      <color theme="1"/>
      <name val="Calibri"/>
      <family val="2"/>
      <charset val="16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 fillId="0" borderId="0"/>
    <xf numFmtId="165" fontId="3" fillId="0" borderId="0" applyFont="0" applyFill="0" applyBorder="0" applyAlignment="0" applyProtection="0"/>
  </cellStyleXfs>
  <cellXfs count="118">
    <xf numFmtId="0" fontId="0" fillId="0" borderId="0" xfId="0"/>
    <xf numFmtId="0" fontId="0" fillId="0" borderId="0" xfId="0" applyFont="1"/>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1" applyNumberFormat="1" applyFont="1" applyFill="1" applyBorder="1" applyAlignment="1">
      <alignment horizontal="center" vertical="center" wrapText="1"/>
    </xf>
    <xf numFmtId="166" fontId="9" fillId="2" borderId="1" xfId="1" applyNumberFormat="1" applyFont="1" applyFill="1" applyBorder="1" applyAlignment="1">
      <alignment horizontal="center" vertical="center" wrapText="1"/>
    </xf>
    <xf numFmtId="9" fontId="9" fillId="2" borderId="1" xfId="2" applyFont="1" applyFill="1" applyBorder="1" applyAlignment="1">
      <alignment horizontal="center" vertical="center" wrapText="1"/>
    </xf>
    <xf numFmtId="164" fontId="9" fillId="2" borderId="1" xfId="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xf numFmtId="0" fontId="0" fillId="6" borderId="1" xfId="0" applyFont="1" applyFill="1" applyBorder="1" applyAlignment="1">
      <alignment horizontal="center" vertical="center"/>
    </xf>
    <xf numFmtId="0" fontId="9" fillId="6" borderId="1" xfId="0" applyFont="1" applyFill="1" applyBorder="1" applyAlignment="1">
      <alignment horizontal="left" vertical="center"/>
    </xf>
    <xf numFmtId="0" fontId="0" fillId="6" borderId="1" xfId="0" applyFont="1" applyFill="1" applyBorder="1"/>
    <xf numFmtId="0" fontId="0" fillId="0" borderId="0" xfId="0" applyFont="1" applyFill="1"/>
    <xf numFmtId="0" fontId="0" fillId="0" borderId="1" xfId="0" applyFont="1" applyFill="1" applyBorder="1" applyAlignment="1">
      <alignment horizontal="center" vertical="center"/>
    </xf>
    <xf numFmtId="0" fontId="9" fillId="0" borderId="1" xfId="0" applyFont="1" applyFill="1" applyBorder="1" applyAlignment="1">
      <alignment horizontal="left" vertical="center"/>
    </xf>
    <xf numFmtId="165" fontId="0" fillId="0" borderId="1" xfId="4" applyFont="1" applyFill="1" applyBorder="1" applyAlignment="1">
      <alignment horizontal="left" vertical="center"/>
    </xf>
    <xf numFmtId="0" fontId="0" fillId="0" borderId="1" xfId="0" applyFont="1" applyFill="1" applyBorder="1"/>
    <xf numFmtId="0" fontId="0" fillId="6" borderId="1" xfId="0" applyFont="1" applyFill="1" applyBorder="1" applyAlignment="1">
      <alignment vertical="center"/>
    </xf>
    <xf numFmtId="0" fontId="0" fillId="6" borderId="1" xfId="1" applyNumberFormat="1" applyFont="1" applyFill="1" applyBorder="1" applyAlignment="1">
      <alignment vertical="center"/>
    </xf>
    <xf numFmtId="166" fontId="0" fillId="6" borderId="1" xfId="1" applyNumberFormat="1" applyFont="1" applyFill="1" applyBorder="1" applyAlignment="1">
      <alignment vertical="center"/>
    </xf>
    <xf numFmtId="9" fontId="0" fillId="6" borderId="1" xfId="2" applyFont="1" applyFill="1" applyBorder="1"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1" applyNumberFormat="1" applyFont="1" applyFill="1" applyBorder="1" applyAlignment="1">
      <alignment vertical="center"/>
    </xf>
    <xf numFmtId="166" fontId="0" fillId="0" borderId="1" xfId="1" applyNumberFormat="1" applyFont="1" applyFill="1" applyBorder="1" applyAlignment="1">
      <alignment vertical="center"/>
    </xf>
    <xf numFmtId="9" fontId="0" fillId="0" borderId="1" xfId="2" applyFont="1" applyFill="1" applyBorder="1" applyAlignment="1">
      <alignment vertical="center"/>
    </xf>
    <xf numFmtId="168" fontId="0" fillId="0" borderId="1" xfId="1" applyNumberFormat="1" applyFont="1" applyFill="1" applyBorder="1" applyAlignment="1">
      <alignment horizontal="center" vertical="center"/>
    </xf>
    <xf numFmtId="0" fontId="0" fillId="0" borderId="1" xfId="0" applyFont="1" applyBorder="1"/>
    <xf numFmtId="0" fontId="0" fillId="3" borderId="1" xfId="0" applyFont="1" applyFill="1" applyBorder="1" applyAlignment="1">
      <alignment horizontal="center" vertical="center"/>
    </xf>
    <xf numFmtId="0" fontId="9" fillId="3" borderId="1" xfId="0" applyFont="1" applyFill="1" applyBorder="1" applyAlignment="1">
      <alignment horizontal="left"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168" fontId="0" fillId="3" borderId="1" xfId="0" applyNumberFormat="1" applyFont="1" applyFill="1" applyBorder="1" applyAlignment="1">
      <alignment horizontal="center" vertical="center"/>
    </xf>
    <xf numFmtId="0" fontId="0" fillId="3" borderId="1" xfId="0" applyFont="1" applyFill="1" applyBorder="1" applyAlignment="1">
      <alignment vertical="center"/>
    </xf>
    <xf numFmtId="167" fontId="0" fillId="3" borderId="1" xfId="4" applyNumberFormat="1" applyFont="1" applyFill="1" applyBorder="1" applyAlignment="1">
      <alignment vertical="center"/>
    </xf>
    <xf numFmtId="9" fontId="10" fillId="3" borderId="1" xfId="2" applyFont="1" applyFill="1" applyBorder="1" applyAlignment="1">
      <alignment vertical="center"/>
    </xf>
    <xf numFmtId="168" fontId="10" fillId="3" borderId="1" xfId="1" applyNumberFormat="1"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vertical="center"/>
    </xf>
    <xf numFmtId="0" fontId="10" fillId="3" borderId="1" xfId="1" applyNumberFormat="1" applyFont="1" applyFill="1" applyBorder="1" applyAlignment="1">
      <alignment vertical="center"/>
    </xf>
    <xf numFmtId="166" fontId="10" fillId="3" borderId="1" xfId="1" applyNumberFormat="1" applyFont="1" applyFill="1" applyBorder="1" applyAlignment="1">
      <alignment vertical="center"/>
    </xf>
    <xf numFmtId="0" fontId="10" fillId="3" borderId="1" xfId="0" applyFont="1" applyFill="1" applyBorder="1" applyAlignment="1">
      <alignment vertical="center"/>
    </xf>
    <xf numFmtId="0" fontId="0" fillId="3" borderId="1" xfId="1" applyNumberFormat="1" applyFont="1" applyFill="1" applyBorder="1" applyAlignment="1">
      <alignment vertical="center"/>
    </xf>
    <xf numFmtId="166" fontId="0" fillId="3" borderId="1" xfId="1" applyNumberFormat="1" applyFont="1" applyFill="1" applyBorder="1" applyAlignment="1">
      <alignment vertical="center"/>
    </xf>
    <xf numFmtId="9" fontId="0" fillId="3" borderId="1" xfId="2" applyFont="1" applyFill="1" applyBorder="1" applyAlignment="1">
      <alignment vertical="center"/>
    </xf>
    <xf numFmtId="168" fontId="0" fillId="0" borderId="1" xfId="1" applyNumberFormat="1" applyFont="1" applyBorder="1" applyAlignment="1">
      <alignment horizontal="center" vertical="center"/>
    </xf>
    <xf numFmtId="168" fontId="0" fillId="3" borderId="1" xfId="1" applyNumberFormat="1" applyFont="1" applyFill="1" applyBorder="1" applyAlignment="1">
      <alignment horizontal="center" vertical="center"/>
    </xf>
    <xf numFmtId="0" fontId="0" fillId="4" borderId="1" xfId="0" applyFont="1" applyFill="1" applyBorder="1"/>
    <xf numFmtId="0" fontId="9" fillId="4" borderId="1" xfId="0" applyFont="1" applyFill="1" applyBorder="1" applyAlignment="1">
      <alignment horizontal="center" vertical="center"/>
    </xf>
    <xf numFmtId="165" fontId="9" fillId="6" borderId="1" xfId="0" applyNumberFormat="1" applyFont="1" applyFill="1" applyBorder="1" applyAlignment="1">
      <alignment horizontal="left" vertical="center"/>
    </xf>
    <xf numFmtId="165" fontId="9" fillId="6" borderId="1" xfId="4" applyFont="1" applyFill="1" applyBorder="1" applyAlignment="1">
      <alignment horizontal="left" vertical="center"/>
    </xf>
    <xf numFmtId="165" fontId="0" fillId="6" borderId="1" xfId="4"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xf numFmtId="165" fontId="11" fillId="5" borderId="6" xfId="4" applyFont="1" applyFill="1" applyBorder="1" applyAlignment="1">
      <alignment horizontal="center" vertical="center"/>
    </xf>
    <xf numFmtId="0" fontId="11" fillId="5" borderId="6" xfId="0" applyFont="1" applyFill="1" applyBorder="1"/>
    <xf numFmtId="0" fontId="11" fillId="5" borderId="6" xfId="0" applyFont="1" applyFill="1" applyBorder="1" applyAlignment="1">
      <alignment horizontal="center" vertical="center"/>
    </xf>
    <xf numFmtId="0" fontId="9" fillId="2" borderId="1" xfId="0" applyFont="1" applyFill="1" applyBorder="1" applyAlignment="1">
      <alignment vertical="center"/>
    </xf>
    <xf numFmtId="165" fontId="0" fillId="4" borderId="1" xfId="4" applyFont="1" applyFill="1" applyBorder="1" applyAlignment="1">
      <alignment horizontal="center" vertical="center"/>
    </xf>
    <xf numFmtId="0" fontId="9" fillId="7" borderId="1" xfId="0" applyFont="1" applyFill="1" applyBorder="1" applyAlignment="1">
      <alignment horizontal="center" vertical="center"/>
    </xf>
    <xf numFmtId="165" fontId="0" fillId="7" borderId="1" xfId="4" applyFont="1" applyFill="1" applyBorder="1" applyAlignment="1">
      <alignment horizontal="center" vertical="center"/>
    </xf>
    <xf numFmtId="168" fontId="0" fillId="7" borderId="1" xfId="0" applyNumberFormat="1" applyFont="1" applyFill="1" applyBorder="1" applyAlignment="1">
      <alignment horizontal="center" vertical="center"/>
    </xf>
    <xf numFmtId="0" fontId="0" fillId="7" borderId="1" xfId="0" applyFont="1" applyFill="1" applyBorder="1"/>
    <xf numFmtId="0" fontId="0" fillId="3" borderId="0" xfId="0" applyFont="1" applyFill="1"/>
    <xf numFmtId="0" fontId="11" fillId="3" borderId="0" xfId="0" applyFont="1" applyFill="1"/>
    <xf numFmtId="0" fontId="0" fillId="3" borderId="0" xfId="0" applyFont="1" applyFill="1" applyBorder="1"/>
    <xf numFmtId="0" fontId="0" fillId="3" borderId="0" xfId="0" applyFont="1" applyFill="1" applyBorder="1" applyAlignment="1">
      <alignment vertical="top"/>
    </xf>
    <xf numFmtId="0" fontId="0" fillId="3" borderId="0" xfId="0" applyFont="1" applyFill="1" applyBorder="1" applyAlignment="1">
      <alignment horizontal="left" vertical="top"/>
    </xf>
    <xf numFmtId="9" fontId="11" fillId="5" borderId="6" xfId="2" applyFont="1" applyFill="1" applyBorder="1" applyAlignment="1">
      <alignment horizontal="center" vertical="center"/>
    </xf>
    <xf numFmtId="9" fontId="9" fillId="6" borderId="1" xfId="2" applyFont="1" applyFill="1" applyBorder="1" applyAlignment="1">
      <alignment horizontal="left" vertical="center"/>
    </xf>
    <xf numFmtId="9" fontId="0" fillId="6" borderId="1" xfId="2" applyFont="1" applyFill="1" applyBorder="1" applyAlignment="1">
      <alignment horizontal="center" vertical="center"/>
    </xf>
    <xf numFmtId="9" fontId="0" fillId="4" borderId="1" xfId="2" applyFont="1" applyFill="1" applyBorder="1" applyAlignment="1">
      <alignment horizontal="center" vertical="center"/>
    </xf>
    <xf numFmtId="0" fontId="9" fillId="2" borderId="1" xfId="0" applyFont="1" applyFill="1" applyBorder="1" applyAlignment="1">
      <alignment horizontal="left"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15"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11" xfId="0" applyFont="1" applyFill="1" applyBorder="1" applyAlignment="1">
      <alignment horizontal="left" vertical="top" wrapText="1"/>
    </xf>
    <xf numFmtId="0" fontId="9" fillId="2" borderId="1"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7" borderId="2" xfId="0" applyFont="1" applyFill="1" applyBorder="1" applyAlignment="1">
      <alignment horizontal="left" vertical="center"/>
    </xf>
    <xf numFmtId="0" fontId="9" fillId="7" borderId="3" xfId="0" applyFont="1" applyFill="1" applyBorder="1" applyAlignment="1">
      <alignment horizontal="left" vertical="center"/>
    </xf>
    <xf numFmtId="0" fontId="9" fillId="7" borderId="4" xfId="0" applyFont="1" applyFill="1" applyBorder="1" applyAlignment="1">
      <alignment horizontal="left" vertical="center"/>
    </xf>
    <xf numFmtId="0" fontId="0" fillId="3" borderId="3" xfId="0" applyFont="1" applyFill="1" applyBorder="1" applyAlignment="1">
      <alignment horizontal="center"/>
    </xf>
    <xf numFmtId="0" fontId="11" fillId="5" borderId="6" xfId="0" applyFont="1" applyFill="1" applyBorder="1" applyAlignment="1">
      <alignment horizontal="left" vertical="center"/>
    </xf>
    <xf numFmtId="0" fontId="8" fillId="0" borderId="0" xfId="0" applyFont="1" applyAlignment="1">
      <alignment horizontal="center" vertical="top" wrapText="1"/>
    </xf>
    <xf numFmtId="0" fontId="9" fillId="4" borderId="21" xfId="0" applyFont="1" applyFill="1" applyBorder="1" applyAlignment="1">
      <alignment horizontal="left" vertical="center"/>
    </xf>
    <xf numFmtId="0" fontId="9" fillId="4" borderId="17" xfId="0" applyFont="1" applyFill="1" applyBorder="1" applyAlignment="1">
      <alignment horizontal="left" vertical="center"/>
    </xf>
    <xf numFmtId="0" fontId="9" fillId="4" borderId="22" xfId="0" applyFont="1" applyFill="1" applyBorder="1" applyAlignment="1">
      <alignment horizontal="left" vertical="center"/>
    </xf>
    <xf numFmtId="0" fontId="9" fillId="4" borderId="1" xfId="0" applyFont="1" applyFill="1" applyBorder="1" applyAlignment="1">
      <alignment horizontal="left" vertical="center"/>
    </xf>
    <xf numFmtId="0" fontId="9" fillId="4" borderId="23" xfId="0" applyFont="1" applyFill="1" applyBorder="1" applyAlignment="1">
      <alignment horizontal="left" vertical="center"/>
    </xf>
    <xf numFmtId="0" fontId="9" fillId="4" borderId="6" xfId="0" applyFont="1" applyFill="1" applyBorder="1" applyAlignment="1">
      <alignment horizontal="left" vertical="center"/>
    </xf>
    <xf numFmtId="0" fontId="0" fillId="0" borderId="17" xfId="0" applyFont="1" applyBorder="1" applyAlignment="1">
      <alignment horizontal="center" vertical="top"/>
    </xf>
    <xf numFmtId="0" fontId="0" fillId="0" borderId="1" xfId="0" applyFont="1" applyBorder="1" applyAlignment="1">
      <alignment horizontal="center" vertical="top"/>
    </xf>
    <xf numFmtId="0" fontId="0" fillId="0" borderId="6"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3" borderId="1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1" xfId="0" applyFont="1" applyFill="1" applyBorder="1" applyAlignment="1">
      <alignment horizontal="center" vertical="center"/>
    </xf>
  </cellXfs>
  <cellStyles count="7">
    <cellStyle name="Comma" xfId="4" builtinId="3"/>
    <cellStyle name="Comma 2" xfId="6" xr:uid="{00000000-0005-0000-0000-000001000000}"/>
    <cellStyle name="Comma 4" xfId="3" xr:uid="{00000000-0005-0000-0000-000002000000}"/>
    <cellStyle name="Currency" xfId="1" builtinId="4"/>
    <cellStyle name="Normal" xfId="0" builtinId="0"/>
    <cellStyle name="Normal 2" xfId="5" xr:uid="{00000000-0005-0000-0000-000005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p.worldvision.ca/DOCUME~1/MUHAMM~1/LOCALS~1/Temp/notes413F94/DOCUME~1/UMERKH~1/LOCALS~1/Temp/notes6030C8/Finance/Budget/DATA/Fy01/01Corebudget/Fy01_Fpf4/401_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1\tmccann\LOCALS~1\Temp\ARC9D\New%20Folder\PRRINN%20template%202010%20Katsina%2021Jun10%20%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f\Home\Users\Jfraser\AppData\Local\Microsoft\Windows\Temporary%20Internet%20Files\Content.Outlook\RKRSNTX8\AG_ET_SCUK_S11245538634_DFID_FS%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cp.worldvision.ca/DOCUME~1/MUHAMM~1/LOCALS~1/Temp/notes413F94/DOCUME~1/UMERKH~1/LOCALS~1/Temp/notes6030C8/DOCUME~1/MANAMI/LOCALS~1/Temp/c.lotus.notes.data/~2076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cp.worldvision.ca/DOCUME~1/MUHAMM~1/LOCALS~1/Temp/notes413F94/DOCUME~1/UMERKH~1/LOCALS~1/Temp/notes6030C8/DOCUME~1/MANAMI/LOCALS~1/Temp/H15&#24180;&#24230;&#35211;&#31309;&#37329;&#38989;&#20869;&#35379;&#26360;(&#22865;&#32004;&#26360;&#26368;&#3206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cp.worldvision.ca/DOCUME~1/MUHAMM~1/LOCALS~1/Temp/notes413F94/DOCUME~1/UMERKH~1/LOCALS~1/Temp/notes6030C8/DOCUME~1/BAN/LOCALS~1/Temp/C.Lotus.Notes.Data/~20337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F4-01"/>
      <sheetName val="#REF"/>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framework 2010"/>
      <sheetName val="Summary Budget by Expense Item"/>
      <sheetName val="Output 1, initiative 1 (2)"/>
      <sheetName val="Output 1, initiative 2"/>
      <sheetName val="Output 1, initiative 3"/>
      <sheetName val="Output 1, initiative 4"/>
      <sheetName val="Output 2, initiative 2"/>
      <sheetName val="Output 3, initiative 1"/>
      <sheetName val="Output 3, initiative 3"/>
      <sheetName val="Output 3, initiative 5"/>
      <sheetName val="Output 5, initiative 1"/>
      <sheetName val="Output 5, initiative 2"/>
      <sheetName val="Output 5, initiative 3"/>
      <sheetName val="Output 5, initiative 4 "/>
      <sheetName val="Output 6, initiative 2"/>
      <sheetName val="Output 6, initiative 3"/>
      <sheetName val="Output 7, initiative 1"/>
      <sheetName val="Output 7, initiative 2"/>
      <sheetName val="Sheet8"/>
    </sheetNames>
    <sheetDataSet>
      <sheetData sheetId="0" refreshError="1"/>
      <sheetData sheetId="1" refreshError="1"/>
      <sheetData sheetId="2">
        <row r="1">
          <cell r="A1" t="str">
            <v>Output</v>
          </cell>
          <cell r="B1" t="str">
            <v>Strengthened State and LGA Governance of PHC systems geared to RI and MNCH</v>
          </cell>
        </row>
        <row r="2">
          <cell r="A2" t="str">
            <v>Initiative</v>
          </cell>
          <cell r="B2" t="str">
            <v>Support State and LGA planning and policy development</v>
          </cell>
        </row>
        <row r="3">
          <cell r="A3" t="str">
            <v>Budget/Location</v>
          </cell>
          <cell r="B3" t="str">
            <v>M.KS</v>
          </cell>
        </row>
        <row r="4">
          <cell r="A4" t="str">
            <v>Budget period:</v>
          </cell>
          <cell r="B4" t="str">
            <v>F</v>
          </cell>
        </row>
        <row r="5">
          <cell r="F5" t="str">
            <v>Code</v>
          </cell>
          <cell r="G5" t="str">
            <v>Description</v>
          </cell>
        </row>
        <row r="6">
          <cell r="A6" t="str">
            <v>Output and Initiative Budget Summary</v>
          </cell>
          <cell r="D6" t="str">
            <v>core activity:</v>
          </cell>
          <cell r="F6" t="str">
            <v>1.1.1</v>
          </cell>
          <cell r="G6" t="str">
            <v>Support annual State health sector review and operational planning</v>
          </cell>
          <cell r="N6" t="str">
            <v>core activity:</v>
          </cell>
          <cell r="P6" t="str">
            <v>1.1.2</v>
          </cell>
          <cell r="Q6" t="str">
            <v>Facilitate state health policy analysis, development and implementation</v>
          </cell>
          <cell r="X6" t="str">
            <v>core activity:</v>
          </cell>
          <cell r="Z6" t="str">
            <v>1.1.3</v>
          </cell>
          <cell r="AA6" t="str">
            <v>Facilitate the development of a costed State minimum service package and free MNCH services</v>
          </cell>
        </row>
        <row r="7">
          <cell r="A7" t="str">
            <v>STTA</v>
          </cell>
          <cell r="D7" t="str">
            <v xml:space="preserve">Budget code: </v>
          </cell>
          <cell r="F7" t="str">
            <v>M.KS.1.1.1.F</v>
          </cell>
          <cell r="N7" t="str">
            <v xml:space="preserve">Budget code: </v>
          </cell>
          <cell r="P7" t="str">
            <v>M.KS.1.1.2.F</v>
          </cell>
          <cell r="X7" t="str">
            <v xml:space="preserve">Budget code: </v>
          </cell>
          <cell r="Z7" t="str">
            <v>M.KS.1.1.3.F</v>
          </cell>
        </row>
        <row r="8">
          <cell r="A8" t="str">
            <v>Band A Consultants</v>
          </cell>
          <cell r="B8">
            <v>3962</v>
          </cell>
          <cell r="J8" t="str">
            <v>Exchange Rate: £1.00 =</v>
          </cell>
          <cell r="L8">
            <v>230</v>
          </cell>
          <cell r="T8" t="str">
            <v>Exchange Rate: £1.00 =</v>
          </cell>
          <cell r="V8">
            <v>230</v>
          </cell>
          <cell r="AD8" t="str">
            <v>Exchange Rate: £1.00 =</v>
          </cell>
          <cell r="AF8">
            <v>230</v>
          </cell>
        </row>
        <row r="9">
          <cell r="A9" t="str">
            <v>Band B Consultants</v>
          </cell>
          <cell r="B9">
            <v>3296</v>
          </cell>
          <cell r="T9" t="str">
            <v>enter new exchange rate here only!</v>
          </cell>
          <cell r="AD9" t="str">
            <v>enter new exchange rate here only!</v>
          </cell>
        </row>
        <row r="10">
          <cell r="A10" t="str">
            <v>Band C Consultants</v>
          </cell>
          <cell r="B10">
            <v>9056</v>
          </cell>
        </row>
        <row r="11">
          <cell r="A11" t="str">
            <v>Band D Consultants</v>
          </cell>
          <cell r="B11">
            <v>510</v>
          </cell>
          <cell r="D11" t="str">
            <v>SUMMARY</v>
          </cell>
          <cell r="N11" t="str">
            <v>SUMMARY</v>
          </cell>
          <cell r="X11" t="str">
            <v>SUMMARY</v>
          </cell>
        </row>
        <row r="12">
          <cell r="A12" t="str">
            <v>Band E Consultants</v>
          </cell>
          <cell r="B12">
            <v>0</v>
          </cell>
          <cell r="D12" t="str">
            <v>Main element:</v>
          </cell>
          <cell r="K12" t="str">
            <v>COMBINED TOTAL:</v>
          </cell>
          <cell r="L12">
            <v>22919.695652173916</v>
          </cell>
          <cell r="N12" t="str">
            <v>Main element:</v>
          </cell>
          <cell r="U12" t="str">
            <v>COMBINED TOTAL:</v>
          </cell>
          <cell r="V12">
            <v>14149.521739130436</v>
          </cell>
          <cell r="X12" t="str">
            <v>Main element:</v>
          </cell>
          <cell r="AE12" t="str">
            <v>COMBINED TOTAL:</v>
          </cell>
          <cell r="AF12">
            <v>5384.260869565217</v>
          </cell>
        </row>
        <row r="13">
          <cell r="A13" t="str">
            <v>Sub-total STTA</v>
          </cell>
          <cell r="B13">
            <v>16824</v>
          </cell>
          <cell r="D13" t="str">
            <v>WORKSHOPS &amp; EVENTS F5400</v>
          </cell>
          <cell r="F13" t="str">
            <v xml:space="preserve">Naira </v>
          </cell>
          <cell r="H13" t="str">
            <v>UKP</v>
          </cell>
          <cell r="N13" t="str">
            <v>WORKSHOPS &amp; EVENTS F5400</v>
          </cell>
          <cell r="P13" t="str">
            <v xml:space="preserve">Naira </v>
          </cell>
          <cell r="R13" t="str">
            <v>UKP</v>
          </cell>
          <cell r="X13" t="str">
            <v>WORKSHOPS &amp; EVENTS F5400</v>
          </cell>
          <cell r="Z13" t="str">
            <v xml:space="preserve">Naira </v>
          </cell>
          <cell r="AB13" t="str">
            <v>UKP</v>
          </cell>
        </row>
        <row r="14">
          <cell r="A14" t="str">
            <v>Sub-total check</v>
          </cell>
          <cell r="B14">
            <v>16824</v>
          </cell>
          <cell r="D14" t="str">
            <v>TOTAL ACTIVITY SPEND</v>
          </cell>
          <cell r="F14">
            <v>2905750</v>
          </cell>
          <cell r="H14">
            <v>12633.695652173916</v>
          </cell>
          <cell r="N14" t="str">
            <v>TOTAL ACTIVITY SPEND</v>
          </cell>
          <cell r="P14">
            <v>708750</v>
          </cell>
          <cell r="R14">
            <v>3081.521739130435</v>
          </cell>
          <cell r="X14" t="str">
            <v>TOTAL ACTIVITY SPEND</v>
          </cell>
          <cell r="Z14">
            <v>639000</v>
          </cell>
          <cell r="AB14">
            <v>2778.260869565217</v>
          </cell>
        </row>
        <row r="15">
          <cell r="A15" t="str">
            <v>Fares</v>
          </cell>
        </row>
        <row r="16">
          <cell r="A16" t="str">
            <v>Europe to Nigeria</v>
          </cell>
          <cell r="B16">
            <v>1260</v>
          </cell>
          <cell r="D16" t="str">
            <v>CONSULTANCY COST</v>
          </cell>
          <cell r="G16" t="str">
            <v>AIRFARES</v>
          </cell>
          <cell r="J16" t="str">
            <v>PER DIEMS</v>
          </cell>
          <cell r="N16" t="str">
            <v>CONSULTANCY COST</v>
          </cell>
          <cell r="Q16" t="str">
            <v>AIRFARES</v>
          </cell>
          <cell r="T16" t="str">
            <v>PER DIEMS</v>
          </cell>
          <cell r="X16" t="str">
            <v>CONSULTANCY COST</v>
          </cell>
          <cell r="AA16" t="str">
            <v>AIRFARES</v>
          </cell>
          <cell r="AD16" t="str">
            <v>PER DIEMS</v>
          </cell>
        </row>
        <row r="17">
          <cell r="A17" t="str">
            <v>North America to Nigeria</v>
          </cell>
          <cell r="B17">
            <v>540</v>
          </cell>
          <cell r="D17" t="str">
            <v>Band A Consultants</v>
          </cell>
          <cell r="F17">
            <v>0</v>
          </cell>
          <cell r="G17" t="str">
            <v>International</v>
          </cell>
          <cell r="I17">
            <v>0</v>
          </cell>
          <cell r="J17" t="str">
            <v>Kano</v>
          </cell>
          <cell r="L17">
            <v>285</v>
          </cell>
          <cell r="N17" t="str">
            <v>Band A Consultants</v>
          </cell>
          <cell r="P17">
            <v>3962</v>
          </cell>
          <cell r="Q17" t="str">
            <v>International</v>
          </cell>
          <cell r="S17">
            <v>1800</v>
          </cell>
          <cell r="T17" t="str">
            <v>Kano</v>
          </cell>
          <cell r="V17">
            <v>90</v>
          </cell>
          <cell r="X17" t="str">
            <v>Band A Consultants</v>
          </cell>
          <cell r="Z17">
            <v>0</v>
          </cell>
          <cell r="AA17" t="str">
            <v>International</v>
          </cell>
          <cell r="AC17">
            <v>0</v>
          </cell>
          <cell r="AD17" t="str">
            <v>Kano</v>
          </cell>
          <cell r="AF17">
            <v>65</v>
          </cell>
        </row>
        <row r="18">
          <cell r="A18" t="str">
            <v>Within Africa to Nigeria</v>
          </cell>
          <cell r="B18">
            <v>800</v>
          </cell>
          <cell r="D18" t="str">
            <v>Band B Consultants</v>
          </cell>
          <cell r="F18">
            <v>3296</v>
          </cell>
          <cell r="G18" t="str">
            <v xml:space="preserve">Regional </v>
          </cell>
          <cell r="I18">
            <v>800</v>
          </cell>
          <cell r="J18" t="str">
            <v>Abuja</v>
          </cell>
          <cell r="L18">
            <v>0</v>
          </cell>
          <cell r="N18" t="str">
            <v>Band B Consultants</v>
          </cell>
          <cell r="P18">
            <v>0</v>
          </cell>
          <cell r="Q18" t="str">
            <v xml:space="preserve">Regional </v>
          </cell>
          <cell r="S18">
            <v>0</v>
          </cell>
          <cell r="T18" t="str">
            <v>Abuja</v>
          </cell>
          <cell r="V18">
            <v>0</v>
          </cell>
          <cell r="X18" t="str">
            <v>Band B Consultants</v>
          </cell>
          <cell r="Z18">
            <v>0</v>
          </cell>
          <cell r="AA18" t="str">
            <v xml:space="preserve">Regional </v>
          </cell>
          <cell r="AC18">
            <v>0</v>
          </cell>
          <cell r="AD18" t="str">
            <v>Abuja</v>
          </cell>
          <cell r="AF18">
            <v>0</v>
          </cell>
        </row>
        <row r="19">
          <cell r="A19" t="str">
            <v>Internal flights</v>
          </cell>
          <cell r="B19">
            <v>800</v>
          </cell>
          <cell r="D19" t="str">
            <v>Band C Consultants</v>
          </cell>
          <cell r="F19">
            <v>4245</v>
          </cell>
          <cell r="G19" t="str">
            <v>Internal</v>
          </cell>
          <cell r="I19">
            <v>400</v>
          </cell>
          <cell r="J19" t="str">
            <v>Lagos</v>
          </cell>
          <cell r="L19">
            <v>0</v>
          </cell>
          <cell r="N19" t="str">
            <v>Band C Consultants</v>
          </cell>
          <cell r="P19">
            <v>3396</v>
          </cell>
          <cell r="Q19" t="str">
            <v>Internal</v>
          </cell>
          <cell r="S19">
            <v>200</v>
          </cell>
          <cell r="T19" t="str">
            <v>Lagos</v>
          </cell>
          <cell r="V19">
            <v>0</v>
          </cell>
          <cell r="X19" t="str">
            <v>Band C Consultants</v>
          </cell>
          <cell r="Z19">
            <v>1415</v>
          </cell>
          <cell r="AA19" t="str">
            <v>Internal</v>
          </cell>
          <cell r="AC19">
            <v>200</v>
          </cell>
          <cell r="AD19" t="str">
            <v>Lagos</v>
          </cell>
          <cell r="AF19">
            <v>0</v>
          </cell>
        </row>
        <row r="20">
          <cell r="A20" t="str">
            <v>Sub-total Fares</v>
          </cell>
          <cell r="B20">
            <v>3400</v>
          </cell>
          <cell r="D20" t="str">
            <v>Band D Consultants</v>
          </cell>
          <cell r="F20">
            <v>0</v>
          </cell>
          <cell r="J20" t="str">
            <v>States</v>
          </cell>
          <cell r="L20">
            <v>1260</v>
          </cell>
          <cell r="N20" t="str">
            <v>Band D Consultants</v>
          </cell>
          <cell r="P20">
            <v>0</v>
          </cell>
          <cell r="T20" t="str">
            <v>States</v>
          </cell>
          <cell r="V20">
            <v>1620</v>
          </cell>
          <cell r="X20" t="str">
            <v>Band D Consultants</v>
          </cell>
          <cell r="Z20">
            <v>510</v>
          </cell>
          <cell r="AD20" t="str">
            <v>States</v>
          </cell>
          <cell r="AF20">
            <v>416</v>
          </cell>
        </row>
        <row r="21">
          <cell r="A21" t="str">
            <v>Sub-total check</v>
          </cell>
          <cell r="B21">
            <v>3400</v>
          </cell>
          <cell r="J21" t="str">
            <v xml:space="preserve">International stopovers </v>
          </cell>
          <cell r="L21">
            <v>0</v>
          </cell>
          <cell r="T21" t="str">
            <v xml:space="preserve">International stopovers </v>
          </cell>
          <cell r="V21">
            <v>0</v>
          </cell>
          <cell r="AD21" t="str">
            <v xml:space="preserve">International stopovers </v>
          </cell>
          <cell r="AF21">
            <v>0</v>
          </cell>
        </row>
        <row r="22">
          <cell r="A22" t="str">
            <v>Daily Living Costs</v>
          </cell>
          <cell r="D22" t="str">
            <v>Sub-total</v>
          </cell>
          <cell r="F22">
            <v>7541</v>
          </cell>
          <cell r="G22" t="str">
            <v>Sub-total</v>
          </cell>
          <cell r="I22">
            <v>1200</v>
          </cell>
          <cell r="J22" t="str">
            <v>Sub-total</v>
          </cell>
          <cell r="L22">
            <v>1545</v>
          </cell>
          <cell r="N22" t="str">
            <v>Sub-total</v>
          </cell>
          <cell r="P22">
            <v>7358</v>
          </cell>
          <cell r="Q22" t="str">
            <v>Sub-total</v>
          </cell>
          <cell r="S22">
            <v>2000</v>
          </cell>
          <cell r="T22" t="str">
            <v>Sub-total</v>
          </cell>
          <cell r="V22">
            <v>1710</v>
          </cell>
          <cell r="X22" t="str">
            <v>Sub-total</v>
          </cell>
          <cell r="Z22">
            <v>1925</v>
          </cell>
          <cell r="AA22" t="str">
            <v>Sub-total</v>
          </cell>
          <cell r="AC22">
            <v>200</v>
          </cell>
          <cell r="AD22" t="str">
            <v>Sub-total</v>
          </cell>
          <cell r="AF22">
            <v>481</v>
          </cell>
        </row>
        <row r="23">
          <cell r="A23" t="str">
            <v>Subsistence Kano/Abuja/Lagos</v>
          </cell>
          <cell r="B23">
            <v>440</v>
          </cell>
          <cell r="D23" t="str">
            <v>TOTAL CONSULTANCY SPEND</v>
          </cell>
          <cell r="L23">
            <v>10286</v>
          </cell>
          <cell r="N23" t="str">
            <v>TOTAL CONSULTANCY SPEND</v>
          </cell>
          <cell r="V23">
            <v>11068</v>
          </cell>
          <cell r="X23" t="str">
            <v>TOTAL CONSULTANCY SPEND</v>
          </cell>
          <cell r="AF23">
            <v>2606</v>
          </cell>
        </row>
        <row r="24">
          <cell r="A24" t="str">
            <v>Subsistence States</v>
          </cell>
          <cell r="B24">
            <v>3296</v>
          </cell>
        </row>
        <row r="25">
          <cell r="A25" t="str">
            <v>International stopovers</v>
          </cell>
          <cell r="B25">
            <v>0</v>
          </cell>
          <cell r="D25" t="str">
            <v>Do not write in shaded/coloured cells</v>
          </cell>
          <cell r="N25" t="str">
            <v>Do not write in shaded/coloured cells</v>
          </cell>
          <cell r="X25" t="str">
            <v>Do not write in shaded/coloured cells</v>
          </cell>
        </row>
        <row r="26">
          <cell r="A26" t="str">
            <v>Sub-total Daily Living Costs</v>
          </cell>
          <cell r="B26">
            <v>3736</v>
          </cell>
          <cell r="D26" t="str">
            <v xml:space="preserve">CONSULTANCY INPUTS </v>
          </cell>
          <cell r="N26" t="str">
            <v xml:space="preserve">CONSULTANCY INPUTS </v>
          </cell>
          <cell r="X26" t="str">
            <v xml:space="preserve">CONSULTANCY INPUTS </v>
          </cell>
        </row>
        <row r="27">
          <cell r="A27" t="str">
            <v>Sub-total check</v>
          </cell>
          <cell r="B27">
            <v>3736</v>
          </cell>
          <cell r="D27" t="str">
            <v>FEES</v>
          </cell>
          <cell r="F27" t="str">
            <v>AIRFARES</v>
          </cell>
          <cell r="G27" t="str">
            <v>PER DIEMS</v>
          </cell>
          <cell r="L27" t="str">
            <v>Comments/ Notes</v>
          </cell>
          <cell r="N27" t="str">
            <v>FEES</v>
          </cell>
          <cell r="P27" t="str">
            <v>AIRFARES</v>
          </cell>
          <cell r="Q27" t="str">
            <v>PER DIEMS</v>
          </cell>
          <cell r="V27" t="str">
            <v>Comments/ Notes</v>
          </cell>
          <cell r="X27" t="str">
            <v>FEES</v>
          </cell>
          <cell r="Z27" t="str">
            <v>AIRFARES</v>
          </cell>
          <cell r="AA27" t="str">
            <v>PER DIEMS</v>
          </cell>
          <cell r="AF27" t="str">
            <v>Comments/ Notes</v>
          </cell>
        </row>
        <row r="28">
          <cell r="A28" t="str">
            <v>Main elements</v>
          </cell>
          <cell r="D28" t="str">
            <v>Type of consultant</v>
          </cell>
          <cell r="E28" t="str">
            <v>No. of days</v>
          </cell>
          <cell r="F28" t="str">
            <v>No. of trips</v>
          </cell>
          <cell r="G28" t="str">
            <v>Kano</v>
          </cell>
          <cell r="H28" t="str">
            <v>Abuja</v>
          </cell>
          <cell r="I28" t="str">
            <v>Lagos</v>
          </cell>
          <cell r="J28" t="str">
            <v>States</v>
          </cell>
          <cell r="K28" t="str">
            <v>International Stopovers</v>
          </cell>
          <cell r="N28" t="str">
            <v>Type of consultant</v>
          </cell>
          <cell r="O28" t="str">
            <v>No. of days</v>
          </cell>
          <cell r="P28" t="str">
            <v>No. of trips</v>
          </cell>
          <cell r="Q28" t="str">
            <v>Kano</v>
          </cell>
          <cell r="R28" t="str">
            <v>Abuja</v>
          </cell>
          <cell r="S28" t="str">
            <v>Lagos</v>
          </cell>
          <cell r="T28" t="str">
            <v>States</v>
          </cell>
          <cell r="U28" t="str">
            <v>International Stopovers</v>
          </cell>
          <cell r="X28" t="str">
            <v>Type of consultant</v>
          </cell>
          <cell r="Y28" t="str">
            <v>No. of days</v>
          </cell>
          <cell r="Z28" t="str">
            <v>No. of trips</v>
          </cell>
          <cell r="AA28" t="str">
            <v>Kano</v>
          </cell>
          <cell r="AB28" t="str">
            <v>Abuja</v>
          </cell>
          <cell r="AC28" t="str">
            <v>Lagos</v>
          </cell>
          <cell r="AD28" t="str">
            <v>States</v>
          </cell>
          <cell r="AE28" t="str">
            <v>International Stopovers</v>
          </cell>
        </row>
        <row r="30">
          <cell r="A30" t="str">
            <v>Training</v>
          </cell>
          <cell r="B30">
            <v>0</v>
          </cell>
          <cell r="D30" t="str">
            <v xml:space="preserve">Band A Consultants </v>
          </cell>
          <cell r="N30" t="str">
            <v xml:space="preserve">Band A Consultants </v>
          </cell>
          <cell r="O30">
            <v>7</v>
          </cell>
          <cell r="P30">
            <v>1</v>
          </cell>
          <cell r="Q30">
            <v>1</v>
          </cell>
          <cell r="T30">
            <v>14</v>
          </cell>
          <cell r="X30" t="str">
            <v xml:space="preserve">Band A Consultants </v>
          </cell>
        </row>
        <row r="31">
          <cell r="A31" t="str">
            <v>Operational Research</v>
          </cell>
          <cell r="B31">
            <v>0</v>
          </cell>
          <cell r="D31" t="str">
            <v>Band B Consultants</v>
          </cell>
          <cell r="E31">
            <v>8</v>
          </cell>
          <cell r="F31">
            <v>1</v>
          </cell>
          <cell r="G31">
            <v>1</v>
          </cell>
          <cell r="J31">
            <v>8</v>
          </cell>
          <cell r="N31" t="str">
            <v>Band B Consultants</v>
          </cell>
          <cell r="X31" t="str">
            <v>Band B Consultants</v>
          </cell>
        </row>
        <row r="32">
          <cell r="A32" t="str">
            <v>Performance-Based Financing</v>
          </cell>
          <cell r="B32">
            <v>0</v>
          </cell>
          <cell r="D32" t="str">
            <v>Band C Consultants</v>
          </cell>
          <cell r="E32">
            <v>15</v>
          </cell>
          <cell r="F32">
            <v>3</v>
          </cell>
          <cell r="G32">
            <v>3</v>
          </cell>
          <cell r="J32">
            <v>15</v>
          </cell>
          <cell r="N32" t="str">
            <v>Band C Consultants</v>
          </cell>
          <cell r="O32">
            <v>12</v>
          </cell>
          <cell r="P32">
            <v>1</v>
          </cell>
          <cell r="T32">
            <v>15</v>
          </cell>
          <cell r="X32" t="str">
            <v>Band C Consultants</v>
          </cell>
          <cell r="Y32">
            <v>5</v>
          </cell>
          <cell r="Z32">
            <v>1</v>
          </cell>
          <cell r="AA32">
            <v>1</v>
          </cell>
          <cell r="AD32">
            <v>5</v>
          </cell>
        </row>
        <row r="33">
          <cell r="A33" t="str">
            <v>Minor Repairs And Refurbishment</v>
          </cell>
          <cell r="B33">
            <v>0</v>
          </cell>
          <cell r="D33" t="str">
            <v>Band D Consultants</v>
          </cell>
          <cell r="N33" t="str">
            <v>Band D Consultants</v>
          </cell>
          <cell r="X33" t="str">
            <v>Band D Consultants</v>
          </cell>
          <cell r="Y33">
            <v>3</v>
          </cell>
          <cell r="Z33">
            <v>1</v>
          </cell>
          <cell r="AD33">
            <v>3</v>
          </cell>
        </row>
        <row r="34">
          <cell r="A34" t="str">
            <v>Communications</v>
          </cell>
          <cell r="B34">
            <v>0</v>
          </cell>
        </row>
        <row r="35">
          <cell r="A35" t="str">
            <v>Workshops &amp; Events</v>
          </cell>
          <cell r="B35">
            <v>18493.478260869568</v>
          </cell>
          <cell r="D35" t="str">
            <v>Sub-totals</v>
          </cell>
          <cell r="F35">
            <v>4</v>
          </cell>
          <cell r="G35">
            <v>4</v>
          </cell>
          <cell r="H35">
            <v>0</v>
          </cell>
          <cell r="I35">
            <v>0</v>
          </cell>
          <cell r="J35">
            <v>23</v>
          </cell>
          <cell r="K35">
            <v>0</v>
          </cell>
          <cell r="N35" t="str">
            <v>Sub-totals</v>
          </cell>
          <cell r="O35">
            <v>19</v>
          </cell>
          <cell r="P35">
            <v>2</v>
          </cell>
          <cell r="Q35">
            <v>1</v>
          </cell>
          <cell r="R35">
            <v>0</v>
          </cell>
          <cell r="S35">
            <v>0</v>
          </cell>
          <cell r="T35">
            <v>29</v>
          </cell>
          <cell r="U35">
            <v>0</v>
          </cell>
          <cell r="X35" t="str">
            <v>Sub-totals</v>
          </cell>
          <cell r="Z35">
            <v>2</v>
          </cell>
          <cell r="AA35">
            <v>1</v>
          </cell>
          <cell r="AB35">
            <v>0</v>
          </cell>
          <cell r="AC35">
            <v>0</v>
          </cell>
          <cell r="AD35">
            <v>8</v>
          </cell>
          <cell r="AE35">
            <v>0</v>
          </cell>
        </row>
        <row r="36">
          <cell r="A36" t="str">
            <v>Sub-total Activities</v>
          </cell>
          <cell r="B36">
            <v>18493.478260869568</v>
          </cell>
        </row>
        <row r="37">
          <cell r="A37" t="str">
            <v>Sub-total check</v>
          </cell>
          <cell r="B37">
            <v>18493.478260869568</v>
          </cell>
          <cell r="D37" t="str">
            <v>ACTIVITY INPUTS</v>
          </cell>
          <cell r="N37" t="str">
            <v>ACTIVITY INPUTS</v>
          </cell>
          <cell r="X37" t="str">
            <v>ACTIVITY INPUTS</v>
          </cell>
        </row>
        <row r="38">
          <cell r="F38" t="str">
            <v>Dates</v>
          </cell>
          <cell r="G38" t="str">
            <v>Naira Rate</v>
          </cell>
          <cell r="H38" t="str">
            <v>No. days/units</v>
          </cell>
          <cell r="I38" t="str">
            <v>Total Naira</v>
          </cell>
          <cell r="J38" t="str">
            <v>Total £</v>
          </cell>
          <cell r="K38" t="str">
            <v>Comments</v>
          </cell>
          <cell r="P38" t="str">
            <v>Dates</v>
          </cell>
          <cell r="Q38" t="str">
            <v>Naira Rate</v>
          </cell>
          <cell r="R38" t="str">
            <v>No. days/units</v>
          </cell>
          <cell r="S38" t="str">
            <v>Total Naira</v>
          </cell>
          <cell r="T38" t="str">
            <v>Total £</v>
          </cell>
          <cell r="U38" t="str">
            <v>Comments</v>
          </cell>
          <cell r="Z38" t="str">
            <v>Dates</v>
          </cell>
          <cell r="AA38" t="str">
            <v>Naira Rate</v>
          </cell>
          <cell r="AB38" t="str">
            <v>No. days/units</v>
          </cell>
          <cell r="AC38" t="str">
            <v>Total Naira</v>
          </cell>
          <cell r="AD38" t="str">
            <v>Total £</v>
          </cell>
          <cell r="AE38" t="str">
            <v>Comments</v>
          </cell>
        </row>
        <row r="39">
          <cell r="A39" t="str">
            <v>Grand Total Output</v>
          </cell>
          <cell r="B39">
            <v>42453.478260869568</v>
          </cell>
          <cell r="D39" t="str">
            <v>VENUE COSTS</v>
          </cell>
          <cell r="N39" t="str">
            <v>VENUE COSTS</v>
          </cell>
          <cell r="X39" t="str">
            <v>VENUE COSTS</v>
          </cell>
        </row>
        <row r="40">
          <cell r="A40" t="str">
            <v>Grand Total Output check</v>
          </cell>
          <cell r="B40" t="b">
            <v>1</v>
          </cell>
          <cell r="D40" t="str">
            <v>Venue hire</v>
          </cell>
          <cell r="G40">
            <v>30000</v>
          </cell>
          <cell r="H40">
            <v>5</v>
          </cell>
          <cell r="I40">
            <v>150000</v>
          </cell>
          <cell r="J40">
            <v>652.17391304347825</v>
          </cell>
          <cell r="N40" t="str">
            <v>Venue hire</v>
          </cell>
          <cell r="Q40">
            <v>30000</v>
          </cell>
          <cell r="R40">
            <v>3</v>
          </cell>
          <cell r="S40">
            <v>90000</v>
          </cell>
          <cell r="T40">
            <v>391.30434782608694</v>
          </cell>
          <cell r="X40" t="str">
            <v>Venue hire</v>
          </cell>
          <cell r="AA40">
            <v>30000</v>
          </cell>
          <cell r="AB40">
            <v>2</v>
          </cell>
          <cell r="AC40">
            <v>60000</v>
          </cell>
          <cell r="AD40">
            <v>260.86956521739131</v>
          </cell>
        </row>
        <row r="41">
          <cell r="D41" t="str">
            <v>Food for participants</v>
          </cell>
          <cell r="G41">
            <v>750</v>
          </cell>
          <cell r="H41">
            <v>645</v>
          </cell>
          <cell r="I41">
            <v>483750</v>
          </cell>
          <cell r="J41">
            <v>2103.2608695652175</v>
          </cell>
          <cell r="N41" t="str">
            <v>Food for participants</v>
          </cell>
          <cell r="Q41">
            <v>750</v>
          </cell>
          <cell r="R41">
            <v>45</v>
          </cell>
          <cell r="S41">
            <v>33750</v>
          </cell>
          <cell r="T41">
            <v>146.7391304347826</v>
          </cell>
          <cell r="X41" t="str">
            <v>Food for participants</v>
          </cell>
          <cell r="AA41">
            <v>750</v>
          </cell>
          <cell r="AB41">
            <v>100</v>
          </cell>
          <cell r="AC41">
            <v>75000</v>
          </cell>
          <cell r="AD41">
            <v>326.08695652173913</v>
          </cell>
        </row>
        <row r="42">
          <cell r="D42" t="str">
            <v>Equipment hire</v>
          </cell>
          <cell r="I42">
            <v>0</v>
          </cell>
          <cell r="J42">
            <v>0</v>
          </cell>
          <cell r="N42" t="str">
            <v>Equipment hire</v>
          </cell>
          <cell r="S42">
            <v>0</v>
          </cell>
          <cell r="T42">
            <v>0</v>
          </cell>
          <cell r="X42" t="str">
            <v>Equipment hire</v>
          </cell>
          <cell r="AC42">
            <v>0</v>
          </cell>
          <cell r="AD42">
            <v>0</v>
          </cell>
        </row>
        <row r="43">
          <cell r="D43" t="str">
            <v>Other - please specify details here</v>
          </cell>
          <cell r="I43">
            <v>0</v>
          </cell>
          <cell r="J43">
            <v>0</v>
          </cell>
          <cell r="N43" t="str">
            <v>Other - please specify details here</v>
          </cell>
          <cell r="S43">
            <v>0</v>
          </cell>
          <cell r="T43">
            <v>0</v>
          </cell>
          <cell r="X43" t="str">
            <v>Other - please specify details here</v>
          </cell>
          <cell r="AC43">
            <v>0</v>
          </cell>
          <cell r="AD43">
            <v>0</v>
          </cell>
        </row>
        <row r="44">
          <cell r="A44" t="str">
            <v>AVERAGE COSTS</v>
          </cell>
          <cell r="D44" t="str">
            <v>PRINTING &amp; MATERIALS</v>
          </cell>
          <cell r="I44">
            <v>0</v>
          </cell>
          <cell r="N44" t="str">
            <v>PRINTING &amp; MATERIALS</v>
          </cell>
          <cell r="S44">
            <v>0</v>
          </cell>
          <cell r="X44" t="str">
            <v>PRINTING &amp; MATERIALS</v>
          </cell>
          <cell r="AC44">
            <v>0</v>
          </cell>
        </row>
        <row r="45">
          <cell r="A45" t="str">
            <v>changes here affect all fields!</v>
          </cell>
          <cell r="D45" t="str">
            <v>Printing revised SSP/OP</v>
          </cell>
          <cell r="G45">
            <v>300</v>
          </cell>
          <cell r="H45">
            <v>150</v>
          </cell>
          <cell r="I45">
            <v>45000</v>
          </cell>
          <cell r="J45">
            <v>195.65217391304347</v>
          </cell>
          <cell r="N45" t="str">
            <v>Printing revised SSP/OP</v>
          </cell>
          <cell r="Q45">
            <v>300</v>
          </cell>
          <cell r="R45">
            <v>100</v>
          </cell>
          <cell r="S45">
            <v>30000</v>
          </cell>
          <cell r="T45">
            <v>130.43478260869566</v>
          </cell>
          <cell r="X45" t="str">
            <v>Printing revised SSP/OP</v>
          </cell>
          <cell r="AC45">
            <v>0</v>
          </cell>
          <cell r="AD45">
            <v>0</v>
          </cell>
        </row>
        <row r="46">
          <cell r="A46" t="str">
            <v>Band A Consultants</v>
          </cell>
          <cell r="B46">
            <v>566</v>
          </cell>
          <cell r="D46" t="str">
            <v>Other materials - please specify details here</v>
          </cell>
          <cell r="I46">
            <v>0</v>
          </cell>
          <cell r="J46">
            <v>0</v>
          </cell>
          <cell r="N46" t="str">
            <v>Other materials - please specify details here</v>
          </cell>
          <cell r="S46">
            <v>0</v>
          </cell>
          <cell r="T46">
            <v>0</v>
          </cell>
          <cell r="X46" t="str">
            <v>Other materials - please specify details here</v>
          </cell>
          <cell r="AA46">
            <v>300</v>
          </cell>
          <cell r="AB46">
            <v>100</v>
          </cell>
          <cell r="AC46">
            <v>30000</v>
          </cell>
          <cell r="AD46">
            <v>130.43478260869566</v>
          </cell>
        </row>
        <row r="47">
          <cell r="A47" t="str">
            <v>Band B Consultants</v>
          </cell>
          <cell r="B47">
            <v>412</v>
          </cell>
          <cell r="D47" t="str">
            <v>TRANSPORT (excluding PRRINN vehicles)</v>
          </cell>
          <cell r="I47">
            <v>0</v>
          </cell>
          <cell r="N47" t="str">
            <v>TRANSPORT (excluding PRRINN vehicles)</v>
          </cell>
          <cell r="S47">
            <v>0</v>
          </cell>
          <cell r="X47" t="str">
            <v>TRANSPORT (excluding PRRINN vehicles)</v>
          </cell>
          <cell r="AC47">
            <v>0</v>
          </cell>
        </row>
        <row r="48">
          <cell r="A48" t="str">
            <v>Band C Consultants</v>
          </cell>
          <cell r="B48">
            <v>283</v>
          </cell>
          <cell r="D48" t="str">
            <v>Flights</v>
          </cell>
          <cell r="I48">
            <v>0</v>
          </cell>
          <cell r="J48">
            <v>0</v>
          </cell>
          <cell r="N48" t="str">
            <v>Flights</v>
          </cell>
          <cell r="Q48">
            <v>26000</v>
          </cell>
          <cell r="R48">
            <v>4</v>
          </cell>
          <cell r="S48">
            <v>104000</v>
          </cell>
          <cell r="T48">
            <v>452.17391304347825</v>
          </cell>
          <cell r="X48" t="str">
            <v>Flights</v>
          </cell>
          <cell r="AC48">
            <v>0</v>
          </cell>
          <cell r="AD48">
            <v>0</v>
          </cell>
        </row>
        <row r="49">
          <cell r="A49" t="str">
            <v>Band D Consultants</v>
          </cell>
          <cell r="B49">
            <v>170</v>
          </cell>
          <cell r="D49" t="str">
            <v>Car hire</v>
          </cell>
          <cell r="G49">
            <v>6400</v>
          </cell>
          <cell r="H49">
            <v>5</v>
          </cell>
          <cell r="I49">
            <v>32000</v>
          </cell>
          <cell r="J49">
            <v>139.13043478260869</v>
          </cell>
          <cell r="N49" t="str">
            <v>Car hire</v>
          </cell>
          <cell r="Q49">
            <v>6400</v>
          </cell>
          <cell r="S49">
            <v>0</v>
          </cell>
          <cell r="T49">
            <v>0</v>
          </cell>
          <cell r="X49" t="str">
            <v>Car hire</v>
          </cell>
          <cell r="AA49">
            <v>6400</v>
          </cell>
          <cell r="AC49">
            <v>0</v>
          </cell>
          <cell r="AD49">
            <v>0</v>
          </cell>
        </row>
        <row r="50">
          <cell r="A50" t="str">
            <v>Band E Consultants</v>
          </cell>
          <cell r="B50">
            <v>40</v>
          </cell>
          <cell r="D50" t="str">
            <v>Mileage reimbursement</v>
          </cell>
          <cell r="G50">
            <v>10</v>
          </cell>
          <cell r="H50">
            <v>12500</v>
          </cell>
          <cell r="I50">
            <v>125000</v>
          </cell>
          <cell r="J50">
            <v>543.47826086956525</v>
          </cell>
          <cell r="N50" t="str">
            <v>Mileage reimbursement</v>
          </cell>
          <cell r="Q50">
            <v>10</v>
          </cell>
          <cell r="R50">
            <v>2500</v>
          </cell>
          <cell r="S50">
            <v>25000</v>
          </cell>
          <cell r="T50">
            <v>108.69565217391305</v>
          </cell>
          <cell r="X50" t="str">
            <v>Mileage reimbursement</v>
          </cell>
          <cell r="AA50">
            <v>10</v>
          </cell>
          <cell r="AB50">
            <v>10000</v>
          </cell>
          <cell r="AC50">
            <v>100000</v>
          </cell>
          <cell r="AD50">
            <v>434.78260869565219</v>
          </cell>
        </row>
        <row r="51">
          <cell r="A51" t="str">
            <v>International flight</v>
          </cell>
          <cell r="B51">
            <v>1800</v>
          </cell>
          <cell r="D51" t="str">
            <v>KANO PER DIEMS (excluding consultants)</v>
          </cell>
          <cell r="N51" t="str">
            <v>KANO PER DIEMS (excluding consultants)</v>
          </cell>
          <cell r="X51" t="str">
            <v>KANO PER DIEMS (excluding consultants)</v>
          </cell>
        </row>
        <row r="52">
          <cell r="A52" t="str">
            <v>Regional flight</v>
          </cell>
          <cell r="B52">
            <v>800</v>
          </cell>
          <cell r="D52" t="str">
            <v>PRRINN Salary groups A &amp; B</v>
          </cell>
          <cell r="G52">
            <v>22000</v>
          </cell>
          <cell r="I52">
            <v>0</v>
          </cell>
          <cell r="J52">
            <v>0</v>
          </cell>
          <cell r="N52" t="str">
            <v>PRRINN Salary groups A &amp; B</v>
          </cell>
          <cell r="Q52">
            <v>22000</v>
          </cell>
          <cell r="S52">
            <v>0</v>
          </cell>
          <cell r="T52">
            <v>0</v>
          </cell>
          <cell r="X52" t="str">
            <v>PRRINN Salary groups A &amp; B</v>
          </cell>
          <cell r="AA52">
            <v>22000</v>
          </cell>
          <cell r="AC52">
            <v>0</v>
          </cell>
          <cell r="AD52">
            <v>0</v>
          </cell>
        </row>
        <row r="53">
          <cell r="A53" t="str">
            <v>Internal flight</v>
          </cell>
          <cell r="B53">
            <v>100</v>
          </cell>
          <cell r="D53" t="str">
            <v>PRRINN Salary groups C &amp; D</v>
          </cell>
          <cell r="G53">
            <v>8000</v>
          </cell>
          <cell r="I53">
            <v>0</v>
          </cell>
          <cell r="J53">
            <v>0</v>
          </cell>
          <cell r="N53" t="str">
            <v>PRRINN Salary groups C &amp; D</v>
          </cell>
          <cell r="Q53">
            <v>8000</v>
          </cell>
          <cell r="S53">
            <v>0</v>
          </cell>
          <cell r="T53">
            <v>0</v>
          </cell>
          <cell r="X53" t="str">
            <v>PRRINN Salary groups C &amp; D</v>
          </cell>
          <cell r="AA53">
            <v>8000</v>
          </cell>
          <cell r="AC53">
            <v>0</v>
          </cell>
          <cell r="AD53">
            <v>0</v>
          </cell>
        </row>
        <row r="54">
          <cell r="D54" t="str">
            <v>Other - please specify details here</v>
          </cell>
          <cell r="I54">
            <v>0</v>
          </cell>
          <cell r="J54">
            <v>0</v>
          </cell>
          <cell r="N54" t="str">
            <v>Other - please specify details here</v>
          </cell>
          <cell r="S54">
            <v>0</v>
          </cell>
          <cell r="T54">
            <v>0</v>
          </cell>
          <cell r="X54" t="str">
            <v>Other - please specify details here</v>
          </cell>
          <cell r="AC54">
            <v>0</v>
          </cell>
          <cell r="AD54">
            <v>0</v>
          </cell>
        </row>
        <row r="55">
          <cell r="D55" t="str">
            <v>ABUJA PER DIEMS (excluding consultants)</v>
          </cell>
          <cell r="I55">
            <v>0</v>
          </cell>
          <cell r="J55">
            <v>0</v>
          </cell>
          <cell r="N55" t="str">
            <v>ABUJA PER DIEMS (excluding consultants)</v>
          </cell>
          <cell r="S55">
            <v>0</v>
          </cell>
          <cell r="T55">
            <v>0</v>
          </cell>
          <cell r="X55" t="str">
            <v>ABUJA PER DIEMS (excluding consultants)</v>
          </cell>
          <cell r="AC55">
            <v>0</v>
          </cell>
          <cell r="AD55">
            <v>0</v>
          </cell>
        </row>
        <row r="56">
          <cell r="D56" t="str">
            <v>PRRINN Salary groups A &amp; B</v>
          </cell>
          <cell r="G56">
            <v>29000</v>
          </cell>
          <cell r="I56">
            <v>0</v>
          </cell>
          <cell r="J56">
            <v>0</v>
          </cell>
          <cell r="N56" t="str">
            <v>PRRINN Salary groups A &amp; B</v>
          </cell>
          <cell r="Q56">
            <v>29000</v>
          </cell>
          <cell r="S56">
            <v>0</v>
          </cell>
          <cell r="T56">
            <v>0</v>
          </cell>
          <cell r="X56" t="str">
            <v>PRRINN Salary groups A &amp; B</v>
          </cell>
          <cell r="AA56">
            <v>29000</v>
          </cell>
          <cell r="AC56">
            <v>0</v>
          </cell>
          <cell r="AD56">
            <v>0</v>
          </cell>
        </row>
        <row r="57">
          <cell r="D57" t="str">
            <v>PRRINN Salary groups C &amp; D</v>
          </cell>
          <cell r="G57">
            <v>10000</v>
          </cell>
          <cell r="I57">
            <v>0</v>
          </cell>
          <cell r="J57">
            <v>0</v>
          </cell>
          <cell r="N57" t="str">
            <v>PRRINN Salary groups C &amp; D</v>
          </cell>
          <cell r="Q57">
            <v>10000</v>
          </cell>
          <cell r="S57">
            <v>0</v>
          </cell>
          <cell r="T57">
            <v>0</v>
          </cell>
          <cell r="X57" t="str">
            <v>PRRINN Salary groups C &amp; D</v>
          </cell>
          <cell r="AA57">
            <v>10000</v>
          </cell>
          <cell r="AC57">
            <v>0</v>
          </cell>
          <cell r="AD57">
            <v>0</v>
          </cell>
        </row>
        <row r="58">
          <cell r="D58" t="str">
            <v>Other - please specify details here</v>
          </cell>
          <cell r="I58">
            <v>0</v>
          </cell>
          <cell r="J58">
            <v>0</v>
          </cell>
          <cell r="N58" t="str">
            <v>Other - please specify details here</v>
          </cell>
          <cell r="S58">
            <v>0</v>
          </cell>
          <cell r="T58">
            <v>0</v>
          </cell>
          <cell r="X58" t="str">
            <v>Other - please specify details here</v>
          </cell>
          <cell r="AC58">
            <v>0</v>
          </cell>
          <cell r="AD58">
            <v>0</v>
          </cell>
        </row>
        <row r="59">
          <cell r="D59" t="str">
            <v>LAGOS PER DIEMS (excluding consultants)</v>
          </cell>
          <cell r="I59">
            <v>0</v>
          </cell>
          <cell r="J59">
            <v>0</v>
          </cell>
          <cell r="N59" t="str">
            <v>LAGOS PER DIEMS (excluding consultants)</v>
          </cell>
          <cell r="S59">
            <v>0</v>
          </cell>
          <cell r="T59">
            <v>0</v>
          </cell>
          <cell r="X59" t="str">
            <v>LAGOS PER DIEMS (excluding consultants)</v>
          </cell>
          <cell r="AC59">
            <v>0</v>
          </cell>
          <cell r="AD59">
            <v>0</v>
          </cell>
        </row>
        <row r="60">
          <cell r="D60" t="str">
            <v>PRRINN Salary groups A &amp; B</v>
          </cell>
          <cell r="G60">
            <v>34000</v>
          </cell>
          <cell r="I60">
            <v>0</v>
          </cell>
          <cell r="J60">
            <v>0</v>
          </cell>
          <cell r="N60" t="str">
            <v>PRRINN Salary groups A &amp; B</v>
          </cell>
          <cell r="Q60">
            <v>34000</v>
          </cell>
          <cell r="S60">
            <v>0</v>
          </cell>
          <cell r="T60">
            <v>0</v>
          </cell>
          <cell r="X60" t="str">
            <v>PRRINN Salary groups A &amp; B</v>
          </cell>
          <cell r="AA60">
            <v>34000</v>
          </cell>
          <cell r="AC60">
            <v>0</v>
          </cell>
          <cell r="AD60">
            <v>0</v>
          </cell>
        </row>
        <row r="61">
          <cell r="D61" t="str">
            <v>PRRINN Salary groups C &amp; D</v>
          </cell>
          <cell r="G61">
            <v>10000</v>
          </cell>
          <cell r="I61">
            <v>0</v>
          </cell>
          <cell r="J61">
            <v>0</v>
          </cell>
          <cell r="N61" t="str">
            <v>PRRINN Salary groups C &amp; D</v>
          </cell>
          <cell r="Q61">
            <v>10000</v>
          </cell>
          <cell r="S61">
            <v>0</v>
          </cell>
          <cell r="T61">
            <v>0</v>
          </cell>
          <cell r="X61" t="str">
            <v>PRRINN Salary groups C &amp; D</v>
          </cell>
          <cell r="AA61">
            <v>10000</v>
          </cell>
          <cell r="AC61">
            <v>0</v>
          </cell>
          <cell r="AD61">
            <v>0</v>
          </cell>
        </row>
        <row r="62">
          <cell r="A62" t="str">
            <v>TRAINING F5500</v>
          </cell>
          <cell r="D62" t="str">
            <v>Other - please specify details here</v>
          </cell>
          <cell r="I62">
            <v>0</v>
          </cell>
          <cell r="J62">
            <v>0</v>
          </cell>
          <cell r="N62" t="str">
            <v>Other - please specify details here</v>
          </cell>
          <cell r="S62">
            <v>0</v>
          </cell>
          <cell r="T62">
            <v>0</v>
          </cell>
          <cell r="X62" t="str">
            <v>Other - please specify details here</v>
          </cell>
          <cell r="AC62">
            <v>0</v>
          </cell>
          <cell r="AD62">
            <v>0</v>
          </cell>
        </row>
        <row r="63">
          <cell r="A63" t="str">
            <v>OPERATIONAL RESEARCH F5600</v>
          </cell>
          <cell r="D63" t="str">
            <v>STATE CAPITAL PER DIEMS (excluding consultants)</v>
          </cell>
          <cell r="I63">
            <v>0</v>
          </cell>
          <cell r="J63">
            <v>0</v>
          </cell>
          <cell r="N63" t="str">
            <v>STATE CAPITAL PER DIEMS (excluding consultants)</v>
          </cell>
          <cell r="S63">
            <v>0</v>
          </cell>
          <cell r="T63">
            <v>0</v>
          </cell>
          <cell r="X63" t="str">
            <v>STATE CAPITAL PER DIEMS (excluding consultants)</v>
          </cell>
          <cell r="AC63">
            <v>0</v>
          </cell>
          <cell r="AD63">
            <v>0</v>
          </cell>
        </row>
        <row r="64">
          <cell r="A64" t="str">
            <v>PERFORMANCE-BASED FINANCING F6300</v>
          </cell>
          <cell r="D64" t="str">
            <v>PRRINN Salary groups A &amp; B</v>
          </cell>
          <cell r="G64">
            <v>15000</v>
          </cell>
          <cell r="I64">
            <v>0</v>
          </cell>
          <cell r="J64">
            <v>0</v>
          </cell>
          <cell r="N64" t="str">
            <v>PRRINN Salary groups A &amp; B</v>
          </cell>
          <cell r="Q64">
            <v>15000</v>
          </cell>
          <cell r="R64">
            <v>6</v>
          </cell>
          <cell r="S64">
            <v>90000</v>
          </cell>
          <cell r="T64">
            <v>391.30434782608694</v>
          </cell>
          <cell r="X64" t="str">
            <v>PRRINN Salary groups A &amp; B</v>
          </cell>
          <cell r="AA64">
            <v>15000</v>
          </cell>
          <cell r="AB64">
            <v>5</v>
          </cell>
          <cell r="AC64">
            <v>75000</v>
          </cell>
          <cell r="AD64">
            <v>326.08695652173913</v>
          </cell>
        </row>
        <row r="65">
          <cell r="A65" t="str">
            <v>MINOR REPAIRS AND REFURBISHMENT F6400</v>
          </cell>
          <cell r="D65" t="str">
            <v>PRRINN Salary groups C &amp; D</v>
          </cell>
          <cell r="G65">
            <v>6000</v>
          </cell>
          <cell r="I65">
            <v>0</v>
          </cell>
          <cell r="J65">
            <v>0</v>
          </cell>
          <cell r="N65" t="str">
            <v>PRRINN Salary groups C &amp; D</v>
          </cell>
          <cell r="Q65">
            <v>6000</v>
          </cell>
          <cell r="R65">
            <v>6</v>
          </cell>
          <cell r="S65">
            <v>36000</v>
          </cell>
          <cell r="T65">
            <v>156.52173913043478</v>
          </cell>
          <cell r="X65" t="str">
            <v>PRRINN Salary groups C &amp; D</v>
          </cell>
          <cell r="AA65">
            <v>6000</v>
          </cell>
          <cell r="AB65">
            <v>5</v>
          </cell>
          <cell r="AC65">
            <v>30000</v>
          </cell>
          <cell r="AD65">
            <v>130.43478260869566</v>
          </cell>
        </row>
        <row r="66">
          <cell r="A66" t="str">
            <v>COMMUNICATIONS F5800</v>
          </cell>
          <cell r="D66" t="str">
            <v>Other - please specify details here</v>
          </cell>
          <cell r="G66">
            <v>8000</v>
          </cell>
          <cell r="H66">
            <v>120</v>
          </cell>
          <cell r="I66">
            <v>960000</v>
          </cell>
          <cell r="J66">
            <v>4173.913043478261</v>
          </cell>
          <cell r="N66" t="str">
            <v>Other - please specify details here</v>
          </cell>
          <cell r="Q66">
            <v>8000</v>
          </cell>
          <cell r="R66">
            <v>37.5</v>
          </cell>
          <cell r="S66">
            <v>300000</v>
          </cell>
          <cell r="T66">
            <v>1304.3478260869565</v>
          </cell>
          <cell r="X66" t="str">
            <v>Other - please specify details here</v>
          </cell>
          <cell r="AA66">
            <v>3000</v>
          </cell>
          <cell r="AB66">
            <v>13</v>
          </cell>
          <cell r="AC66">
            <v>39000</v>
          </cell>
          <cell r="AD66">
            <v>169.56521739130434</v>
          </cell>
        </row>
        <row r="67">
          <cell r="A67" t="str">
            <v>WORKSHOPS &amp; EVENTS F5400</v>
          </cell>
          <cell r="D67" t="str">
            <v>LGA PER DIEMS (excluding consultants)</v>
          </cell>
          <cell r="I67">
            <v>0</v>
          </cell>
          <cell r="J67">
            <v>0</v>
          </cell>
          <cell r="N67" t="str">
            <v>LGA PER DIEMS (excluding consultants)</v>
          </cell>
          <cell r="S67">
            <v>0</v>
          </cell>
          <cell r="T67">
            <v>0</v>
          </cell>
          <cell r="X67" t="str">
            <v>LGA PER DIEMS (excluding consultants)</v>
          </cell>
          <cell r="AC67">
            <v>0</v>
          </cell>
          <cell r="AD67">
            <v>0</v>
          </cell>
        </row>
        <row r="68">
          <cell r="D68" t="str">
            <v>PRRINN Salary groups A &amp; B</v>
          </cell>
          <cell r="G68">
            <v>12000</v>
          </cell>
          <cell r="H68">
            <v>12</v>
          </cell>
          <cell r="I68">
            <v>144000</v>
          </cell>
          <cell r="J68">
            <v>626.08695652173913</v>
          </cell>
          <cell r="N68" t="str">
            <v>PRRINN Salary groups A &amp; B</v>
          </cell>
          <cell r="Q68">
            <v>12000</v>
          </cell>
          <cell r="S68">
            <v>0</v>
          </cell>
          <cell r="T68">
            <v>0</v>
          </cell>
          <cell r="X68" t="str">
            <v>PRRINN Salary groups A &amp; B</v>
          </cell>
          <cell r="AA68">
            <v>12000</v>
          </cell>
          <cell r="AB68">
            <v>5</v>
          </cell>
          <cell r="AC68">
            <v>60000</v>
          </cell>
          <cell r="AD68">
            <v>260.86956521739131</v>
          </cell>
        </row>
        <row r="69">
          <cell r="D69" t="str">
            <v>PRRINN Salary groups C &amp; D</v>
          </cell>
          <cell r="G69">
            <v>4000</v>
          </cell>
          <cell r="H69">
            <v>12</v>
          </cell>
          <cell r="I69">
            <v>48000</v>
          </cell>
          <cell r="J69">
            <v>208.69565217391303</v>
          </cell>
          <cell r="N69" t="str">
            <v>PRRINN Salary groups C &amp; D</v>
          </cell>
          <cell r="Q69">
            <v>4000</v>
          </cell>
          <cell r="S69">
            <v>0</v>
          </cell>
          <cell r="T69">
            <v>0</v>
          </cell>
          <cell r="X69" t="str">
            <v>PRRINN Salary groups C &amp; D</v>
          </cell>
          <cell r="AA69">
            <v>4000</v>
          </cell>
          <cell r="AB69">
            <v>5</v>
          </cell>
          <cell r="AC69">
            <v>20000</v>
          </cell>
          <cell r="AD69">
            <v>86.956521739130437</v>
          </cell>
        </row>
        <row r="70">
          <cell r="D70" t="str">
            <v>PRRINN Salary group  Band E / Fieldworkers, Fees &amp; Per Diems</v>
          </cell>
          <cell r="G70">
            <v>3000</v>
          </cell>
          <cell r="H70">
            <v>306</v>
          </cell>
          <cell r="I70">
            <v>918000</v>
          </cell>
          <cell r="J70">
            <v>3991.304347826087</v>
          </cell>
          <cell r="N70" t="str">
            <v>PRRINN Salary group  Band E / Fieldworkers, Fees &amp; Per Diems</v>
          </cell>
          <cell r="S70">
            <v>0</v>
          </cell>
          <cell r="T70">
            <v>0</v>
          </cell>
          <cell r="X70" t="str">
            <v>PRRINN Salary group  Band E / Fieldworkers, Fees &amp; Per Diems</v>
          </cell>
          <cell r="AA70">
            <v>3000</v>
          </cell>
          <cell r="AB70">
            <v>50</v>
          </cell>
          <cell r="AC70">
            <v>150000</v>
          </cell>
          <cell r="AD70">
            <v>652.17391304347825</v>
          </cell>
        </row>
        <row r="71">
          <cell r="D71" t="str">
            <v>TOTAL</v>
          </cell>
          <cell r="I71">
            <v>2905750</v>
          </cell>
          <cell r="J71">
            <v>12633.695652173916</v>
          </cell>
          <cell r="N71" t="str">
            <v>TOTAL</v>
          </cell>
          <cell r="S71">
            <v>708750</v>
          </cell>
          <cell r="T71">
            <v>3081.521739130435</v>
          </cell>
          <cell r="X71" t="str">
            <v>TOTAL</v>
          </cell>
          <cell r="AC71">
            <v>639000</v>
          </cell>
          <cell r="AD71">
            <v>2778.260869565217</v>
          </cell>
        </row>
        <row r="75">
          <cell r="D75" t="str">
            <v>TRAINING</v>
          </cell>
          <cell r="F75">
            <v>0</v>
          </cell>
          <cell r="N75" t="str">
            <v>TRAINING</v>
          </cell>
          <cell r="P75">
            <v>0</v>
          </cell>
          <cell r="X75" t="str">
            <v>TRAINING</v>
          </cell>
          <cell r="Z75">
            <v>0</v>
          </cell>
        </row>
        <row r="76">
          <cell r="D76" t="str">
            <v>OPERATIONAL RESEARCH</v>
          </cell>
          <cell r="F76">
            <v>0</v>
          </cell>
          <cell r="N76" t="str">
            <v>OPERATIONAL RESEARCH</v>
          </cell>
          <cell r="P76">
            <v>0</v>
          </cell>
          <cell r="X76" t="str">
            <v>OPERATIONAL RESEARCH</v>
          </cell>
          <cell r="Z76">
            <v>0</v>
          </cell>
        </row>
        <row r="77">
          <cell r="D77" t="str">
            <v>PERFORMANCE-BASED FINANCING</v>
          </cell>
          <cell r="F77">
            <v>0</v>
          </cell>
          <cell r="N77" t="str">
            <v>PERFORMANCE-BASED FINANCING</v>
          </cell>
          <cell r="P77">
            <v>0</v>
          </cell>
          <cell r="X77" t="str">
            <v>PERFORMANCE-BASED FINANCING</v>
          </cell>
          <cell r="Z77">
            <v>0</v>
          </cell>
        </row>
        <row r="78">
          <cell r="D78" t="str">
            <v>MINOR REPAIRS AND REFURBISHMENT</v>
          </cell>
          <cell r="F78">
            <v>0</v>
          </cell>
          <cell r="N78" t="str">
            <v>MINOR REPAIRS AND REFURBISHMENT</v>
          </cell>
          <cell r="P78">
            <v>0</v>
          </cell>
          <cell r="X78" t="str">
            <v>MINOR REPAIRS AND REFURBISHMENT</v>
          </cell>
          <cell r="Z78">
            <v>0</v>
          </cell>
        </row>
        <row r="79">
          <cell r="D79" t="str">
            <v>COMMUNICATIONS</v>
          </cell>
          <cell r="F79">
            <v>0</v>
          </cell>
          <cell r="N79" t="str">
            <v>COMMUNICATIONS</v>
          </cell>
          <cell r="P79">
            <v>0</v>
          </cell>
          <cell r="X79" t="str">
            <v>COMMUNICATIONS</v>
          </cell>
          <cell r="Z79">
            <v>0</v>
          </cell>
        </row>
        <row r="80">
          <cell r="D80" t="str">
            <v>WORKSHOPS &amp; EVENTS</v>
          </cell>
          <cell r="F80">
            <v>12633.695652173916</v>
          </cell>
          <cell r="N80" t="str">
            <v>WORKSHOPS &amp; EVENTS</v>
          </cell>
          <cell r="P80">
            <v>3081.521739130435</v>
          </cell>
          <cell r="X80" t="str">
            <v>WORKSHOPS &amp; EVENTS</v>
          </cell>
          <cell r="Z80">
            <v>2778.260869565217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summary layout"/>
      <sheetName val="Cover Sheet"/>
      <sheetName val="Introduction"/>
      <sheetName val="Guidelines for FS Part I Form"/>
      <sheetName val="FS Part I - Basic Information"/>
      <sheetName val="FS Part II - Donor Budget"/>
      <sheetName val="Information Sheet"/>
      <sheetName val="Currency information"/>
      <sheetName val="Sheet1"/>
      <sheetName val="Sheet2"/>
    </sheetNames>
    <sheetDataSet>
      <sheetData sheetId="0" refreshError="1"/>
      <sheetData sheetId="1" refreshError="1"/>
      <sheetData sheetId="2" refreshError="1"/>
      <sheetData sheetId="3" refreshError="1"/>
      <sheetData sheetId="4" refreshError="1"/>
      <sheetData sheetId="5"/>
      <sheetData sheetId="6">
        <row r="4">
          <cell r="C4">
            <v>0</v>
          </cell>
          <cell r="E4" t="str">
            <v>SC Australia</v>
          </cell>
        </row>
        <row r="5">
          <cell r="B5" t="str">
            <v>01-Member's national governments</v>
          </cell>
          <cell r="C5">
            <v>0.01</v>
          </cell>
          <cell r="E5" t="str">
            <v>SC Canada</v>
          </cell>
        </row>
        <row r="6">
          <cell r="B6" t="str">
            <v>02-Member's local governments</v>
          </cell>
          <cell r="C6">
            <v>0.02</v>
          </cell>
          <cell r="E6" t="str">
            <v>SC Denmark</v>
          </cell>
        </row>
        <row r="7">
          <cell r="B7" t="str">
            <v>03-Country Office's government</v>
          </cell>
          <cell r="C7">
            <v>0.03</v>
          </cell>
          <cell r="E7" t="str">
            <v>SC Finland</v>
          </cell>
        </row>
        <row r="8">
          <cell r="B8" t="str">
            <v>04-Other governments</v>
          </cell>
          <cell r="C8">
            <v>0.04</v>
          </cell>
          <cell r="E8" t="str">
            <v>SC Italy</v>
          </cell>
        </row>
        <row r="9">
          <cell r="B9" t="str">
            <v>05-UN Agencies</v>
          </cell>
          <cell r="C9">
            <v>0.05</v>
          </cell>
          <cell r="E9" t="str">
            <v>SC Japan</v>
          </cell>
        </row>
        <row r="10">
          <cell r="B10" t="str">
            <v>06-Multi-lateral funding institutions</v>
          </cell>
          <cell r="C10">
            <v>0.06</v>
          </cell>
          <cell r="E10" t="str">
            <v>SC Korea</v>
          </cell>
        </row>
        <row r="11">
          <cell r="B11" t="str">
            <v>07-Other NGOs</v>
          </cell>
          <cell r="C11">
            <v>7.0000000000000007E-2</v>
          </cell>
          <cell r="E11" t="str">
            <v>SC Netherlands</v>
          </cell>
        </row>
        <row r="12">
          <cell r="B12" t="str">
            <v>08-Foundations</v>
          </cell>
          <cell r="C12">
            <v>0.08</v>
          </cell>
          <cell r="E12" t="str">
            <v>SC New Zealand</v>
          </cell>
        </row>
        <row r="13">
          <cell r="B13" t="str">
            <v>09-Corporations</v>
          </cell>
          <cell r="C13">
            <v>0.09</v>
          </cell>
          <cell r="E13" t="str">
            <v>SC Norway</v>
          </cell>
        </row>
        <row r="14">
          <cell r="B14" t="str">
            <v>10-Individual donors</v>
          </cell>
          <cell r="C14">
            <v>0.1</v>
          </cell>
          <cell r="E14" t="str">
            <v>SC Spain</v>
          </cell>
        </row>
        <row r="15">
          <cell r="B15" t="str">
            <v>11-Various donors/Member's General Funds</v>
          </cell>
          <cell r="C15">
            <v>0.11</v>
          </cell>
          <cell r="E15" t="str">
            <v>SC Sweden</v>
          </cell>
        </row>
        <row r="16">
          <cell r="C16">
            <v>0.12</v>
          </cell>
          <cell r="E16" t="str">
            <v>SC UK</v>
          </cell>
        </row>
        <row r="17">
          <cell r="C17">
            <v>0.13</v>
          </cell>
          <cell r="E17" t="str">
            <v>SC US</v>
          </cell>
        </row>
        <row r="18">
          <cell r="C18">
            <v>0.14000000000000001</v>
          </cell>
        </row>
        <row r="19">
          <cell r="C19">
            <v>0.15</v>
          </cell>
        </row>
        <row r="20">
          <cell r="C20">
            <v>0.16</v>
          </cell>
        </row>
        <row r="21">
          <cell r="C21">
            <v>0.17</v>
          </cell>
          <cell r="E21" t="str">
            <v>Euro</v>
          </cell>
        </row>
        <row r="22">
          <cell r="C22">
            <v>0.18</v>
          </cell>
          <cell r="E22" t="str">
            <v>US Dollar</v>
          </cell>
        </row>
        <row r="23">
          <cell r="C23">
            <v>0.19</v>
          </cell>
          <cell r="E23" t="str">
            <v>British Pound</v>
          </cell>
        </row>
        <row r="24">
          <cell r="C24">
            <v>0.2</v>
          </cell>
          <cell r="E24" t="str">
            <v>Canadian Dollar</v>
          </cell>
        </row>
        <row r="25">
          <cell r="C25">
            <v>0.21</v>
          </cell>
          <cell r="E25" t="str">
            <v>Danish Krone</v>
          </cell>
        </row>
        <row r="26">
          <cell r="C26">
            <v>0.22</v>
          </cell>
          <cell r="E26" t="str">
            <v>Australian Dollar</v>
          </cell>
        </row>
        <row r="27">
          <cell r="C27">
            <v>0.23</v>
          </cell>
          <cell r="E27" t="str">
            <v>Japanese Yen</v>
          </cell>
        </row>
        <row r="28">
          <cell r="C28">
            <v>0.24</v>
          </cell>
          <cell r="E28" t="str">
            <v>Korean Won</v>
          </cell>
        </row>
        <row r="29">
          <cell r="C29">
            <v>0.25</v>
          </cell>
          <cell r="E29" t="str">
            <v>New Zealand Dollar</v>
          </cell>
        </row>
        <row r="30">
          <cell r="C30">
            <v>0.26</v>
          </cell>
          <cell r="E30" t="str">
            <v>Norwegian Krone</v>
          </cell>
        </row>
        <row r="31">
          <cell r="C31">
            <v>0.27</v>
          </cell>
          <cell r="E31" t="str">
            <v>Swedish Krona</v>
          </cell>
        </row>
        <row r="32">
          <cell r="C32">
            <v>0.28000000000000003</v>
          </cell>
          <cell r="E32" t="str">
            <v>Bangladeshi Taka</v>
          </cell>
        </row>
        <row r="33">
          <cell r="C33">
            <v>0.28999999999999998</v>
          </cell>
        </row>
        <row r="34">
          <cell r="C34">
            <v>0.3</v>
          </cell>
        </row>
        <row r="35">
          <cell r="C35">
            <v>0.31</v>
          </cell>
          <cell r="E35" t="str">
            <v>No - Donor requirements as listed in the Master Programming Agreement apply</v>
          </cell>
        </row>
        <row r="36">
          <cell r="C36">
            <v>0.32</v>
          </cell>
          <cell r="E36" t="str">
            <v>Yes - Donor requirements are in the donor agreement with critical requirements listed below</v>
          </cell>
        </row>
        <row r="37">
          <cell r="C37">
            <v>0.33</v>
          </cell>
        </row>
        <row r="38">
          <cell r="C38">
            <v>0.34</v>
          </cell>
        </row>
        <row r="39">
          <cell r="C39">
            <v>0.35</v>
          </cell>
        </row>
        <row r="40">
          <cell r="C40">
            <v>0.36</v>
          </cell>
          <cell r="E40" t="str">
            <v>Yes</v>
          </cell>
        </row>
        <row r="41">
          <cell r="C41">
            <v>0.37</v>
          </cell>
          <cell r="E41" t="str">
            <v>No</v>
          </cell>
        </row>
        <row r="42">
          <cell r="C42">
            <v>0.38</v>
          </cell>
        </row>
        <row r="43">
          <cell r="C43">
            <v>0.39</v>
          </cell>
        </row>
        <row r="44">
          <cell r="C44">
            <v>0.4</v>
          </cell>
        </row>
        <row r="45">
          <cell r="C45">
            <v>0.41</v>
          </cell>
        </row>
        <row r="46">
          <cell r="C46">
            <v>0.42</v>
          </cell>
        </row>
        <row r="47">
          <cell r="C47">
            <v>0.43</v>
          </cell>
        </row>
        <row r="48">
          <cell r="C48">
            <v>0.44</v>
          </cell>
        </row>
        <row r="49">
          <cell r="C49">
            <v>0.45</v>
          </cell>
        </row>
        <row r="50">
          <cell r="C50">
            <v>0.46</v>
          </cell>
        </row>
        <row r="51">
          <cell r="C51">
            <v>0.47</v>
          </cell>
        </row>
        <row r="52">
          <cell r="C52">
            <v>0.48</v>
          </cell>
        </row>
        <row r="53">
          <cell r="C53">
            <v>0.49</v>
          </cell>
        </row>
        <row r="54">
          <cell r="C54">
            <v>0.5</v>
          </cell>
        </row>
        <row r="55">
          <cell r="C55">
            <v>0.51</v>
          </cell>
        </row>
        <row r="56">
          <cell r="C56">
            <v>0.52</v>
          </cell>
        </row>
        <row r="57">
          <cell r="C57">
            <v>0.53</v>
          </cell>
        </row>
        <row r="58">
          <cell r="C58">
            <v>0.54</v>
          </cell>
        </row>
        <row r="59">
          <cell r="C59">
            <v>0.55000000000000004</v>
          </cell>
          <cell r="E59" t="str">
            <v>Yes - the deliverables are in the donor agreement and the references are provided below</v>
          </cell>
        </row>
        <row r="60">
          <cell r="C60">
            <v>0.56000000000000005</v>
          </cell>
          <cell r="E60" t="str">
            <v>No - the deliverables are not specified in the donor agreement but are summarised below</v>
          </cell>
        </row>
        <row r="61">
          <cell r="C61">
            <v>0.56999999999999995</v>
          </cell>
        </row>
        <row r="62">
          <cell r="C62">
            <v>0.57999999999999996</v>
          </cell>
        </row>
        <row r="63">
          <cell r="C63">
            <v>0.59</v>
          </cell>
        </row>
        <row r="64">
          <cell r="C64">
            <v>0.6</v>
          </cell>
        </row>
        <row r="65">
          <cell r="C65">
            <v>0.61</v>
          </cell>
        </row>
        <row r="66">
          <cell r="C66">
            <v>0.62</v>
          </cell>
        </row>
        <row r="67">
          <cell r="B67" t="str">
            <v>Child Rights Governance - CRC monitoring</v>
          </cell>
          <cell r="C67">
            <v>0.63</v>
          </cell>
        </row>
        <row r="68">
          <cell r="B68" t="str">
            <v>Child Rights Governance - Strengthening national systems</v>
          </cell>
          <cell r="C68">
            <v>0.64</v>
          </cell>
        </row>
        <row r="69">
          <cell r="B69" t="str">
            <v>Child Rights Governance - Building awareness and capacity</v>
          </cell>
          <cell r="C69">
            <v>0.65</v>
          </cell>
        </row>
        <row r="70">
          <cell r="B70" t="str">
            <v>Child Rights Governance - Other child rights governance</v>
          </cell>
          <cell r="C70">
            <v>0.66</v>
          </cell>
        </row>
        <row r="71">
          <cell r="B71" t="str">
            <v>Child Protection - Children without apporpriate care</v>
          </cell>
          <cell r="C71">
            <v>0.67</v>
          </cell>
        </row>
        <row r="72">
          <cell r="B72" t="str">
            <v>Child Protection - Violence against children in armed conflicts</v>
          </cell>
          <cell r="C72">
            <v>0.68</v>
          </cell>
        </row>
        <row r="73">
          <cell r="B73" t="str">
            <v>Child Protection - Protect aginast physical and humiliating punishment</v>
          </cell>
          <cell r="C73">
            <v>0.69</v>
          </cell>
        </row>
        <row r="74">
          <cell r="B74" t="str">
            <v>Child Protection - Protect against harmul child labour</v>
          </cell>
          <cell r="C74">
            <v>0.7</v>
          </cell>
        </row>
        <row r="75">
          <cell r="B75" t="str">
            <v>Child Protection - Children in contact with the law</v>
          </cell>
          <cell r="C75">
            <v>0.71</v>
          </cell>
        </row>
        <row r="76">
          <cell r="B76" t="str">
            <v>Child Protection - Children sexually abused and exploited</v>
          </cell>
          <cell r="C76">
            <v>0.72</v>
          </cell>
        </row>
        <row r="77">
          <cell r="B77" t="str">
            <v>Child Protection - Harmful traditional practices</v>
          </cell>
          <cell r="C77">
            <v>0.73</v>
          </cell>
        </row>
        <row r="78">
          <cell r="B78" t="str">
            <v>Child Protection - Child trafficking</v>
          </cell>
          <cell r="C78">
            <v>0.74</v>
          </cell>
        </row>
        <row r="79">
          <cell r="B79" t="str">
            <v>Child Protection - Other child protection</v>
          </cell>
          <cell r="C79">
            <v>0.75</v>
          </cell>
        </row>
        <row r="80">
          <cell r="B80" t="str">
            <v>Education - Basic Education</v>
          </cell>
          <cell r="C80">
            <v>0.76</v>
          </cell>
        </row>
        <row r="81">
          <cell r="B81" t="str">
            <v>Education - Early childhood development</v>
          </cell>
          <cell r="C81">
            <v>0.77</v>
          </cell>
        </row>
        <row r="82">
          <cell r="B82" t="str">
            <v>Education - Adolescent non-formal education/initiatives</v>
          </cell>
          <cell r="C82">
            <v>0.78</v>
          </cell>
        </row>
        <row r="83">
          <cell r="B83" t="str">
            <v>Education - Secondary education</v>
          </cell>
          <cell r="C83">
            <v>0.79</v>
          </cell>
        </row>
        <row r="84">
          <cell r="B84" t="str">
            <v>Education - School health and nutrition</v>
          </cell>
          <cell r="C84">
            <v>0.8</v>
          </cell>
        </row>
        <row r="85">
          <cell r="B85" t="str">
            <v>Education - Vocational education</v>
          </cell>
          <cell r="C85">
            <v>0.81</v>
          </cell>
        </row>
        <row r="86">
          <cell r="B86" t="str">
            <v>Education - Other education</v>
          </cell>
          <cell r="C86">
            <v>0.82</v>
          </cell>
        </row>
        <row r="87">
          <cell r="B87" t="str">
            <v>Emergencies - General relief/emergency management</v>
          </cell>
          <cell r="C87">
            <v>0.83</v>
          </cell>
        </row>
        <row r="88">
          <cell r="B88" t="str">
            <v>Emergencies - Preparedness, prevention and risk reduction</v>
          </cell>
          <cell r="C88">
            <v>0.84</v>
          </cell>
        </row>
        <row r="89">
          <cell r="B89" t="str">
            <v>Emergencies - Housing reconstruction</v>
          </cell>
          <cell r="C89">
            <v>0.85</v>
          </cell>
        </row>
        <row r="90">
          <cell r="B90" t="str">
            <v>Emergencies - Food Aid</v>
          </cell>
          <cell r="C90">
            <v>0.86</v>
          </cell>
        </row>
        <row r="91">
          <cell r="B91" t="str">
            <v>Emergencies - Other emergencies</v>
          </cell>
          <cell r="C91">
            <v>0.87</v>
          </cell>
        </row>
        <row r="92">
          <cell r="B92" t="str">
            <v>Health - Maternal and newborn health</v>
          </cell>
          <cell r="C92">
            <v>0.88</v>
          </cell>
        </row>
        <row r="93">
          <cell r="B93" t="str">
            <v>Health - Child health</v>
          </cell>
          <cell r="C93">
            <v>0.89</v>
          </cell>
        </row>
        <row r="94">
          <cell r="B94" t="str">
            <v>Health - Adolescent health</v>
          </cell>
          <cell r="C94">
            <v>0.9</v>
          </cell>
        </row>
        <row r="95">
          <cell r="B95" t="str">
            <v>Health - Other health</v>
          </cell>
          <cell r="C95">
            <v>0.91</v>
          </cell>
        </row>
        <row r="96">
          <cell r="B96" t="str">
            <v>HIV/AIDS - Care and support for HIV-affected children without adequate care</v>
          </cell>
          <cell r="C96">
            <v>0.92</v>
          </cell>
        </row>
        <row r="97">
          <cell r="B97" t="str">
            <v>HIV/AIDS - Prevention of HIV</v>
          </cell>
          <cell r="C97">
            <v>0.93</v>
          </cell>
        </row>
        <row r="98">
          <cell r="B98" t="str">
            <v>HIV/AIDS - Paediatric AIDS, community and home bsed care</v>
          </cell>
          <cell r="C98">
            <v>0.94</v>
          </cell>
        </row>
        <row r="99">
          <cell r="B99" t="str">
            <v>HIV/AIDS - Prevention of mother to child transmission</v>
          </cell>
          <cell r="C99">
            <v>0.95</v>
          </cell>
        </row>
        <row r="100">
          <cell r="B100" t="str">
            <v>HIV/AIDS - Other HIV/AIDS</v>
          </cell>
          <cell r="C100">
            <v>0.96</v>
          </cell>
        </row>
        <row r="101">
          <cell r="B101" t="str">
            <v>Livelihoods - Asset recovery and protection in support of nutrition, health and education</v>
          </cell>
          <cell r="C101">
            <v>0.97</v>
          </cell>
        </row>
        <row r="102">
          <cell r="B102" t="str">
            <v>Livelihoods - Income and asset growth in support of nutrition</v>
          </cell>
          <cell r="C102">
            <v>0.98</v>
          </cell>
        </row>
        <row r="103">
          <cell r="B103" t="str">
            <v>Livelihoods - Other livelihoods</v>
          </cell>
          <cell r="C103">
            <v>0.99</v>
          </cell>
        </row>
        <row r="104">
          <cell r="B104" t="str">
            <v>Nutrition - Maternal and newborn nutrition</v>
          </cell>
          <cell r="C104">
            <v>1</v>
          </cell>
        </row>
        <row r="105">
          <cell r="B105" t="str">
            <v>Nutrition - Child nutrition</v>
          </cell>
        </row>
        <row r="106">
          <cell r="B106" t="str">
            <v>Nutrition - Other nutrition</v>
          </cell>
        </row>
        <row r="107">
          <cell r="B107" t="str">
            <v>Non-programmatic</v>
          </cell>
        </row>
        <row r="108">
          <cell r="B108" t="str">
            <v>All themes and sub-themes</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５"/>
      <sheetName val="様式６"/>
      <sheetName val="様式７"/>
      <sheetName val="スケジュール"/>
      <sheetName val="スタッフィング"/>
    </sheetNames>
    <sheetDataSet>
      <sheetData sheetId="0"/>
      <sheetData sheetId="1" refreshError="1">
        <row r="23">
          <cell r="O23">
            <v>621</v>
          </cell>
        </row>
      </sheetData>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内訳"/>
      <sheetName val="直接費"/>
      <sheetName val="現地業務費"/>
      <sheetName val="基盤整備費"/>
      <sheetName val="現地研修普及活動費"/>
      <sheetName val="資機材・技術交換費"/>
      <sheetName val="実施計画諸費"/>
      <sheetName val="直人費"/>
      <sheetName val="間接費"/>
    </sheetNames>
    <sheetDataSet>
      <sheetData sheetId="0" refreshError="1"/>
      <sheetData sheetId="1"/>
      <sheetData sheetId="2"/>
      <sheetData sheetId="3"/>
      <sheetData sheetId="4"/>
      <sheetData sheetId="5"/>
      <sheetData sheetId="6"/>
      <sheetData sheetId="7" refreshError="1">
        <row r="16">
          <cell r="K16">
            <v>1152000</v>
          </cell>
        </row>
      </sheetData>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31"/>
      <sheetName val="NOV 28"/>
      <sheetName val="DEC 5"/>
      <sheetName val="JAN 28"/>
      <sheetName val="FEB 27"/>
      <sheetName val="MAR 29"/>
      <sheetName val="MAY 28"/>
      <sheetName val="JUN 3"/>
      <sheetName val="JUL 28"/>
      <sheetName val="SEP 15"/>
      <sheetName val="FY04 Summary"/>
      <sheetName val="Evidence"/>
      <sheetName val="Forecast"/>
      <sheetName val="TZA"/>
      <sheetName val="UZB"/>
      <sheetName val="IRN"/>
      <sheetName val="IRN2"/>
      <sheetName val="LKA"/>
      <sheetName val="LBR"/>
      <sheetName val="MY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58"/>
  <sheetViews>
    <sheetView tabSelected="1" topLeftCell="A8" workbookViewId="0">
      <selection activeCell="B8" sqref="B8"/>
    </sheetView>
  </sheetViews>
  <sheetFormatPr defaultColWidth="9.140625" defaultRowHeight="15"/>
  <cols>
    <col min="1" max="1" width="10.5703125" style="1" customWidth="1"/>
    <col min="2" max="2" width="48" style="1" customWidth="1"/>
    <col min="3" max="3" width="10.5703125" style="1" customWidth="1"/>
    <col min="4" max="4" width="11.85546875" style="1" customWidth="1"/>
    <col min="5" max="5" width="12.28515625" style="1" customWidth="1"/>
    <col min="6" max="6" width="9.5703125" style="1" customWidth="1"/>
    <col min="7" max="7" width="9.85546875" style="1" customWidth="1"/>
    <col min="8" max="8" width="13.5703125" style="1" customWidth="1"/>
    <col min="9" max="9" width="10.28515625" style="1" customWidth="1"/>
    <col min="10" max="10" width="59.42578125" style="1" customWidth="1"/>
    <col min="11" max="42" width="9.140625" style="65"/>
    <col min="43" max="16384" width="9.140625" style="1"/>
  </cols>
  <sheetData>
    <row r="1" spans="1:10" ht="15" customHeight="1">
      <c r="A1" s="102" t="s">
        <v>0</v>
      </c>
      <c r="B1" s="102"/>
      <c r="C1" s="102"/>
      <c r="D1" s="102"/>
      <c r="E1" s="102"/>
      <c r="F1" s="102"/>
      <c r="G1" s="102"/>
      <c r="H1" s="102"/>
      <c r="I1" s="102"/>
      <c r="J1" s="102"/>
    </row>
    <row r="2" spans="1:10">
      <c r="A2" s="102"/>
      <c r="B2" s="102"/>
      <c r="C2" s="102"/>
      <c r="D2" s="102"/>
      <c r="E2" s="102"/>
      <c r="F2" s="102"/>
      <c r="G2" s="102"/>
      <c r="H2" s="102"/>
      <c r="I2" s="102"/>
      <c r="J2" s="102"/>
    </row>
    <row r="3" spans="1:10" ht="15.75" thickBot="1">
      <c r="A3" s="102"/>
      <c r="B3" s="102"/>
      <c r="C3" s="102"/>
      <c r="D3" s="102"/>
      <c r="E3" s="102"/>
      <c r="F3" s="102"/>
      <c r="G3" s="102"/>
      <c r="H3" s="102"/>
      <c r="I3" s="102"/>
      <c r="J3" s="102"/>
    </row>
    <row r="4" spans="1:10">
      <c r="A4" s="103" t="s">
        <v>1</v>
      </c>
      <c r="B4" s="104"/>
      <c r="C4" s="109"/>
      <c r="D4" s="109"/>
      <c r="E4" s="109"/>
      <c r="F4" s="109"/>
      <c r="G4" s="104" t="s">
        <v>2</v>
      </c>
      <c r="H4" s="104"/>
      <c r="I4" s="109"/>
      <c r="J4" s="112"/>
    </row>
    <row r="5" spans="1:10">
      <c r="A5" s="105" t="s">
        <v>3</v>
      </c>
      <c r="B5" s="106"/>
      <c r="C5" s="110"/>
      <c r="D5" s="110"/>
      <c r="E5" s="110"/>
      <c r="F5" s="110"/>
      <c r="G5" s="106" t="s">
        <v>4</v>
      </c>
      <c r="H5" s="106"/>
      <c r="I5" s="110"/>
      <c r="J5" s="113"/>
    </row>
    <row r="6" spans="1:10" ht="15.75" thickBot="1">
      <c r="A6" s="107" t="s">
        <v>5</v>
      </c>
      <c r="B6" s="108"/>
      <c r="C6" s="111"/>
      <c r="D6" s="111"/>
      <c r="E6" s="111"/>
      <c r="F6" s="111"/>
      <c r="G6" s="108" t="s">
        <v>6</v>
      </c>
      <c r="H6" s="108"/>
      <c r="I6" s="111"/>
      <c r="J6" s="114"/>
    </row>
    <row r="7" spans="1:10" s="67" customFormat="1">
      <c r="A7" s="69"/>
      <c r="B7" s="69"/>
      <c r="C7" s="68"/>
      <c r="D7" s="68"/>
      <c r="E7" s="68"/>
      <c r="F7" s="68"/>
      <c r="G7" s="68"/>
      <c r="H7" s="68"/>
      <c r="I7" s="68"/>
      <c r="J7" s="68"/>
    </row>
    <row r="8" spans="1:10" ht="45">
      <c r="A8" s="2" t="s">
        <v>7</v>
      </c>
      <c r="B8" s="3" t="s">
        <v>8</v>
      </c>
      <c r="C8" s="2" t="s">
        <v>9</v>
      </c>
      <c r="D8" s="4" t="s">
        <v>10</v>
      </c>
      <c r="E8" s="5" t="s">
        <v>11</v>
      </c>
      <c r="F8" s="2" t="s">
        <v>12</v>
      </c>
      <c r="G8" s="6" t="s">
        <v>13</v>
      </c>
      <c r="H8" s="7" t="s">
        <v>14</v>
      </c>
      <c r="I8" s="7" t="s">
        <v>15</v>
      </c>
      <c r="J8" s="59" t="s">
        <v>16</v>
      </c>
    </row>
    <row r="9" spans="1:10">
      <c r="A9" s="32">
        <v>1</v>
      </c>
      <c r="B9" s="90" t="s">
        <v>17</v>
      </c>
      <c r="C9" s="90"/>
      <c r="D9" s="90"/>
      <c r="E9" s="90"/>
      <c r="F9" s="90"/>
      <c r="G9" s="90"/>
      <c r="H9" s="90"/>
      <c r="I9" s="74"/>
      <c r="J9" s="9"/>
    </row>
    <row r="10" spans="1:10">
      <c r="A10" s="33"/>
      <c r="B10" s="31"/>
      <c r="C10" s="31"/>
      <c r="D10" s="31"/>
      <c r="E10" s="31"/>
      <c r="F10" s="31"/>
      <c r="G10" s="31"/>
      <c r="H10" s="16">
        <f t="shared" ref="H10:H19" si="0">D10*E10*F10*G10</f>
        <v>0</v>
      </c>
      <c r="I10" s="34"/>
      <c r="J10" s="29"/>
    </row>
    <row r="11" spans="1:10">
      <c r="A11" s="33"/>
      <c r="B11" s="31"/>
      <c r="C11" s="31"/>
      <c r="D11" s="31"/>
      <c r="E11" s="31"/>
      <c r="F11" s="31"/>
      <c r="G11" s="31"/>
      <c r="H11" s="16">
        <f t="shared" si="0"/>
        <v>0</v>
      </c>
      <c r="I11" s="34"/>
      <c r="J11" s="29"/>
    </row>
    <row r="12" spans="1:10">
      <c r="A12" s="33"/>
      <c r="B12" s="31"/>
      <c r="C12" s="31"/>
      <c r="D12" s="31"/>
      <c r="E12" s="31"/>
      <c r="F12" s="31"/>
      <c r="G12" s="31"/>
      <c r="H12" s="16">
        <f t="shared" si="0"/>
        <v>0</v>
      </c>
      <c r="I12" s="34"/>
      <c r="J12" s="29"/>
    </row>
    <row r="13" spans="1:10">
      <c r="A13" s="33"/>
      <c r="B13" s="31"/>
      <c r="C13" s="31"/>
      <c r="D13" s="31"/>
      <c r="E13" s="31"/>
      <c r="F13" s="31"/>
      <c r="G13" s="31"/>
      <c r="H13" s="16">
        <f t="shared" si="0"/>
        <v>0</v>
      </c>
      <c r="I13" s="34"/>
      <c r="J13" s="29"/>
    </row>
    <row r="14" spans="1:10">
      <c r="A14" s="33"/>
      <c r="B14" s="31"/>
      <c r="C14" s="31"/>
      <c r="D14" s="31"/>
      <c r="E14" s="31"/>
      <c r="F14" s="31"/>
      <c r="G14" s="31"/>
      <c r="H14" s="16">
        <f t="shared" si="0"/>
        <v>0</v>
      </c>
      <c r="I14" s="34"/>
      <c r="J14" s="29"/>
    </row>
    <row r="15" spans="1:10">
      <c r="A15" s="33"/>
      <c r="B15" s="31"/>
      <c r="C15" s="31"/>
      <c r="D15" s="31"/>
      <c r="E15" s="31"/>
      <c r="F15" s="31"/>
      <c r="G15" s="31"/>
      <c r="H15" s="16">
        <f t="shared" si="0"/>
        <v>0</v>
      </c>
      <c r="I15" s="34"/>
      <c r="J15" s="29"/>
    </row>
    <row r="16" spans="1:10">
      <c r="A16" s="33"/>
      <c r="B16" s="31"/>
      <c r="C16" s="31"/>
      <c r="D16" s="31"/>
      <c r="E16" s="31"/>
      <c r="F16" s="31"/>
      <c r="G16" s="31"/>
      <c r="H16" s="16">
        <f t="shared" si="0"/>
        <v>0</v>
      </c>
      <c r="I16" s="34"/>
      <c r="J16" s="29"/>
    </row>
    <row r="17" spans="1:42">
      <c r="A17" s="33"/>
      <c r="B17" s="31"/>
      <c r="C17" s="31"/>
      <c r="D17" s="31"/>
      <c r="E17" s="31"/>
      <c r="F17" s="31"/>
      <c r="G17" s="31"/>
      <c r="H17" s="16">
        <f t="shared" si="0"/>
        <v>0</v>
      </c>
      <c r="I17" s="34"/>
      <c r="J17" s="29"/>
    </row>
    <row r="18" spans="1:42">
      <c r="A18" s="33"/>
      <c r="B18" s="31"/>
      <c r="C18" s="31"/>
      <c r="D18" s="31"/>
      <c r="E18" s="31"/>
      <c r="F18" s="31"/>
      <c r="G18" s="31"/>
      <c r="H18" s="16">
        <f t="shared" si="0"/>
        <v>0</v>
      </c>
      <c r="I18" s="34"/>
      <c r="J18" s="29"/>
    </row>
    <row r="19" spans="1:42">
      <c r="A19" s="30"/>
      <c r="B19" s="35"/>
      <c r="C19" s="35"/>
      <c r="D19" s="35"/>
      <c r="E19" s="36"/>
      <c r="F19" s="35"/>
      <c r="G19" s="37"/>
      <c r="H19" s="16">
        <f t="shared" si="0"/>
        <v>0</v>
      </c>
      <c r="I19" s="38"/>
      <c r="J19" s="29"/>
    </row>
    <row r="20" spans="1:42" s="55" customFormat="1" ht="15.75" thickBot="1">
      <c r="A20" s="58"/>
      <c r="B20" s="101" t="s">
        <v>18</v>
      </c>
      <c r="C20" s="101"/>
      <c r="D20" s="101"/>
      <c r="E20" s="101"/>
      <c r="F20" s="101"/>
      <c r="G20" s="101"/>
      <c r="H20" s="56">
        <f>SUM(H10:H19)</f>
        <v>0</v>
      </c>
      <c r="I20" s="70" t="e">
        <f>H20/$H$97</f>
        <v>#DIV/0!</v>
      </c>
      <c r="J20" s="57"/>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row>
    <row r="21" spans="1:42" s="66" customFormat="1" ht="11.25" customHeight="1">
      <c r="A21" s="78"/>
      <c r="B21" s="79"/>
      <c r="C21" s="79"/>
      <c r="D21" s="79"/>
      <c r="E21" s="79"/>
      <c r="F21" s="79"/>
      <c r="G21" s="79"/>
      <c r="H21" s="79"/>
      <c r="I21" s="79"/>
      <c r="J21" s="80"/>
    </row>
    <row r="22" spans="1:42">
      <c r="A22" s="8">
        <v>2</v>
      </c>
      <c r="B22" s="90" t="s">
        <v>19</v>
      </c>
      <c r="C22" s="90"/>
      <c r="D22" s="90"/>
      <c r="E22" s="90"/>
      <c r="F22" s="90"/>
      <c r="G22" s="90"/>
      <c r="H22" s="90"/>
      <c r="I22" s="74"/>
      <c r="J22" s="9"/>
    </row>
    <row r="23" spans="1:42" s="13" customFormat="1">
      <c r="A23" s="10">
        <v>2.1</v>
      </c>
      <c r="B23" s="11" t="s">
        <v>20</v>
      </c>
      <c r="C23" s="11"/>
      <c r="D23" s="11"/>
      <c r="E23" s="11"/>
      <c r="F23" s="11"/>
      <c r="G23" s="11"/>
      <c r="H23" s="52">
        <f>SUM(H24:H28)</f>
        <v>0</v>
      </c>
      <c r="I23" s="71" t="e">
        <f>H23/$H$97</f>
        <v>#DIV/0!</v>
      </c>
      <c r="J23" s="12"/>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1:42" s="13" customFormat="1">
      <c r="A24" s="14"/>
      <c r="B24" s="15"/>
      <c r="C24" s="15"/>
      <c r="D24" s="15"/>
      <c r="E24" s="15"/>
      <c r="F24" s="15"/>
      <c r="G24" s="15"/>
      <c r="H24" s="16">
        <f t="shared" ref="H24:H28" si="1">D24*E24*F24*G24</f>
        <v>0</v>
      </c>
      <c r="I24" s="15"/>
      <c r="J24" s="17"/>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2" s="13" customFormat="1">
      <c r="A25" s="14"/>
      <c r="B25" s="15"/>
      <c r="C25" s="15"/>
      <c r="D25" s="15"/>
      <c r="E25" s="15"/>
      <c r="F25" s="15"/>
      <c r="G25" s="15"/>
      <c r="H25" s="16">
        <f t="shared" si="1"/>
        <v>0</v>
      </c>
      <c r="I25" s="15"/>
      <c r="J25" s="17"/>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2" s="13" customFormat="1">
      <c r="A26" s="14"/>
      <c r="B26" s="15"/>
      <c r="C26" s="15"/>
      <c r="D26" s="15"/>
      <c r="E26" s="15"/>
      <c r="F26" s="15"/>
      <c r="G26" s="15"/>
      <c r="H26" s="16">
        <f t="shared" si="1"/>
        <v>0</v>
      </c>
      <c r="I26" s="15"/>
      <c r="J26" s="17"/>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1:42" s="13" customFormat="1">
      <c r="A27" s="14"/>
      <c r="B27" s="15"/>
      <c r="C27" s="15"/>
      <c r="D27" s="15"/>
      <c r="E27" s="15"/>
      <c r="F27" s="15"/>
      <c r="G27" s="15"/>
      <c r="H27" s="16">
        <f t="shared" si="1"/>
        <v>0</v>
      </c>
      <c r="I27" s="15"/>
      <c r="J27" s="17"/>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s="13" customFormat="1">
      <c r="A28" s="14"/>
      <c r="B28" s="15"/>
      <c r="C28" s="15"/>
      <c r="D28" s="15"/>
      <c r="E28" s="15"/>
      <c r="F28" s="15"/>
      <c r="G28" s="15"/>
      <c r="H28" s="16">
        <f t="shared" si="1"/>
        <v>0</v>
      </c>
      <c r="I28" s="15"/>
      <c r="J28" s="17"/>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1:42">
      <c r="A29" s="10">
        <v>2.2000000000000002</v>
      </c>
      <c r="B29" s="11" t="s">
        <v>21</v>
      </c>
      <c r="C29" s="18"/>
      <c r="D29" s="19"/>
      <c r="E29" s="20"/>
      <c r="F29" s="18"/>
      <c r="G29" s="21"/>
      <c r="H29" s="53">
        <f>SUM(H30:H34)</f>
        <v>0</v>
      </c>
      <c r="I29" s="72" t="e">
        <f>H29/$H$97</f>
        <v>#DIV/0!</v>
      </c>
      <c r="J29" s="12"/>
    </row>
    <row r="30" spans="1:42">
      <c r="A30" s="22"/>
      <c r="B30" s="23"/>
      <c r="C30" s="24"/>
      <c r="D30" s="25"/>
      <c r="E30" s="26"/>
      <c r="F30" s="24"/>
      <c r="G30" s="27"/>
      <c r="H30" s="16">
        <f t="shared" ref="H30:H34" si="2">D30*E30*F30*G30</f>
        <v>0</v>
      </c>
      <c r="I30" s="28"/>
      <c r="J30" s="29"/>
    </row>
    <row r="31" spans="1:42">
      <c r="A31" s="22"/>
      <c r="B31" s="23"/>
      <c r="C31" s="24"/>
      <c r="D31" s="25"/>
      <c r="E31" s="26"/>
      <c r="F31" s="24"/>
      <c r="G31" s="27"/>
      <c r="H31" s="16">
        <f t="shared" si="2"/>
        <v>0</v>
      </c>
      <c r="I31" s="28"/>
      <c r="J31" s="29"/>
    </row>
    <row r="32" spans="1:42">
      <c r="A32" s="22"/>
      <c r="B32" s="23"/>
      <c r="C32" s="24"/>
      <c r="D32" s="25"/>
      <c r="E32" s="26"/>
      <c r="F32" s="24"/>
      <c r="G32" s="27"/>
      <c r="H32" s="16">
        <f t="shared" si="2"/>
        <v>0</v>
      </c>
      <c r="I32" s="28"/>
      <c r="J32" s="29"/>
    </row>
    <row r="33" spans="1:42">
      <c r="A33" s="22"/>
      <c r="B33" s="23"/>
      <c r="C33" s="24"/>
      <c r="D33" s="25"/>
      <c r="E33" s="26"/>
      <c r="F33" s="24"/>
      <c r="G33" s="27"/>
      <c r="H33" s="16">
        <f t="shared" si="2"/>
        <v>0</v>
      </c>
      <c r="I33" s="28"/>
      <c r="J33" s="29"/>
    </row>
    <row r="34" spans="1:42">
      <c r="A34" s="22"/>
      <c r="B34" s="23"/>
      <c r="C34" s="24"/>
      <c r="D34" s="25"/>
      <c r="E34" s="26"/>
      <c r="F34" s="24"/>
      <c r="G34" s="27"/>
      <c r="H34" s="16">
        <f t="shared" si="2"/>
        <v>0</v>
      </c>
      <c r="I34" s="28"/>
      <c r="J34" s="29"/>
    </row>
    <row r="35" spans="1:42">
      <c r="A35" s="10">
        <v>2.2999999999999998</v>
      </c>
      <c r="B35" s="11" t="s">
        <v>22</v>
      </c>
      <c r="C35" s="18"/>
      <c r="D35" s="19"/>
      <c r="E35" s="20"/>
      <c r="F35" s="18"/>
      <c r="G35" s="21"/>
      <c r="H35" s="53">
        <f>SUM(H36:H40)</f>
        <v>0</v>
      </c>
      <c r="I35" s="72" t="e">
        <f>H35/$H$97</f>
        <v>#DIV/0!</v>
      </c>
      <c r="J35" s="12"/>
    </row>
    <row r="36" spans="1:42">
      <c r="A36" s="22"/>
      <c r="B36" s="23"/>
      <c r="C36" s="24"/>
      <c r="D36" s="25"/>
      <c r="E36" s="26"/>
      <c r="F36" s="24"/>
      <c r="G36" s="27"/>
      <c r="H36" s="16">
        <f t="shared" ref="H36:H40" si="3">D36*E36*F36*G36</f>
        <v>0</v>
      </c>
      <c r="I36" s="28"/>
      <c r="J36" s="29"/>
    </row>
    <row r="37" spans="1:42">
      <c r="A37" s="22"/>
      <c r="B37" s="23"/>
      <c r="C37" s="24"/>
      <c r="D37" s="25"/>
      <c r="E37" s="26"/>
      <c r="F37" s="24"/>
      <c r="G37" s="27"/>
      <c r="H37" s="16">
        <f t="shared" si="3"/>
        <v>0</v>
      </c>
      <c r="I37" s="28"/>
      <c r="J37" s="29"/>
    </row>
    <row r="38" spans="1:42">
      <c r="A38" s="22"/>
      <c r="B38" s="23"/>
      <c r="C38" s="24"/>
      <c r="D38" s="25"/>
      <c r="E38" s="26"/>
      <c r="F38" s="24"/>
      <c r="G38" s="27"/>
      <c r="H38" s="16">
        <f t="shared" si="3"/>
        <v>0</v>
      </c>
      <c r="I38" s="28"/>
      <c r="J38" s="29"/>
    </row>
    <row r="39" spans="1:42">
      <c r="A39" s="22"/>
      <c r="B39" s="23"/>
      <c r="C39" s="24"/>
      <c r="D39" s="25"/>
      <c r="E39" s="26"/>
      <c r="F39" s="24"/>
      <c r="G39" s="27"/>
      <c r="H39" s="16">
        <f t="shared" si="3"/>
        <v>0</v>
      </c>
      <c r="I39" s="28"/>
      <c r="J39" s="29"/>
    </row>
    <row r="40" spans="1:42">
      <c r="A40" s="22"/>
      <c r="B40" s="23"/>
      <c r="C40" s="24"/>
      <c r="D40" s="25"/>
      <c r="E40" s="26"/>
      <c r="F40" s="24"/>
      <c r="G40" s="27"/>
      <c r="H40" s="16">
        <f t="shared" si="3"/>
        <v>0</v>
      </c>
      <c r="I40" s="28"/>
      <c r="J40" s="29"/>
    </row>
    <row r="41" spans="1:42" s="55" customFormat="1" ht="15.75" thickBot="1">
      <c r="A41" s="58"/>
      <c r="B41" s="101" t="s">
        <v>23</v>
      </c>
      <c r="C41" s="101"/>
      <c r="D41" s="101"/>
      <c r="E41" s="101"/>
      <c r="F41" s="101"/>
      <c r="G41" s="101"/>
      <c r="H41" s="56">
        <f>H35+H29+H23</f>
        <v>0</v>
      </c>
      <c r="I41" s="70" t="e">
        <f>H41/$H$97</f>
        <v>#DIV/0!</v>
      </c>
      <c r="J41" s="57"/>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row>
    <row r="42" spans="1:42" s="65" customFormat="1" ht="11.25" customHeight="1">
      <c r="A42" s="115"/>
      <c r="B42" s="116"/>
      <c r="C42" s="116"/>
      <c r="D42" s="116"/>
      <c r="E42" s="116"/>
      <c r="F42" s="116"/>
      <c r="G42" s="116"/>
      <c r="H42" s="116"/>
      <c r="I42" s="116"/>
      <c r="J42" s="117"/>
    </row>
    <row r="43" spans="1:42">
      <c r="A43" s="32">
        <v>3</v>
      </c>
      <c r="B43" s="90" t="s">
        <v>24</v>
      </c>
      <c r="C43" s="90"/>
      <c r="D43" s="90"/>
      <c r="E43" s="90"/>
      <c r="F43" s="90"/>
      <c r="G43" s="90"/>
      <c r="H43" s="90"/>
      <c r="I43" s="74"/>
      <c r="J43" s="9"/>
    </row>
    <row r="44" spans="1:42">
      <c r="A44" s="33"/>
      <c r="B44" s="31"/>
      <c r="C44" s="31"/>
      <c r="D44" s="31"/>
      <c r="E44" s="31"/>
      <c r="F44" s="31"/>
      <c r="G44" s="31"/>
      <c r="H44" s="16">
        <f t="shared" ref="H44:H47" si="4">D44*E44*F44*G44</f>
        <v>0</v>
      </c>
      <c r="I44" s="34"/>
      <c r="J44" s="29"/>
    </row>
    <row r="45" spans="1:42">
      <c r="A45" s="33"/>
      <c r="B45" s="31"/>
      <c r="C45" s="31"/>
      <c r="D45" s="31"/>
      <c r="E45" s="31"/>
      <c r="F45" s="31"/>
      <c r="G45" s="31"/>
      <c r="H45" s="16">
        <f t="shared" si="4"/>
        <v>0</v>
      </c>
      <c r="I45" s="34"/>
      <c r="J45" s="29"/>
    </row>
    <row r="46" spans="1:42">
      <c r="A46" s="33"/>
      <c r="B46" s="31"/>
      <c r="C46" s="31"/>
      <c r="D46" s="31"/>
      <c r="E46" s="31"/>
      <c r="F46" s="31"/>
      <c r="G46" s="31"/>
      <c r="H46" s="16">
        <f t="shared" si="4"/>
        <v>0</v>
      </c>
      <c r="I46" s="34"/>
      <c r="J46" s="29"/>
    </row>
    <row r="47" spans="1:42">
      <c r="A47" s="30"/>
      <c r="B47" s="35"/>
      <c r="C47" s="35"/>
      <c r="D47" s="35"/>
      <c r="E47" s="36"/>
      <c r="F47" s="35"/>
      <c r="G47" s="37"/>
      <c r="H47" s="16">
        <f t="shared" si="4"/>
        <v>0</v>
      </c>
      <c r="I47" s="38"/>
      <c r="J47" s="29"/>
    </row>
    <row r="48" spans="1:42" s="55" customFormat="1" ht="15.75" thickBot="1">
      <c r="A48" s="58"/>
      <c r="B48" s="101" t="s">
        <v>25</v>
      </c>
      <c r="C48" s="101"/>
      <c r="D48" s="101"/>
      <c r="E48" s="101"/>
      <c r="F48" s="101"/>
      <c r="G48" s="101"/>
      <c r="H48" s="56">
        <f>SUM(H44:H47)</f>
        <v>0</v>
      </c>
      <c r="I48" s="70" t="e">
        <f>H48/$H$97</f>
        <v>#DIV/0!</v>
      </c>
      <c r="J48" s="57"/>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row>
    <row r="49" spans="1:42" s="65" customFormat="1" ht="11.25" customHeight="1">
      <c r="A49" s="75"/>
      <c r="B49" s="76"/>
      <c r="C49" s="76"/>
      <c r="D49" s="76"/>
      <c r="E49" s="76"/>
      <c r="F49" s="76"/>
      <c r="G49" s="76"/>
      <c r="H49" s="76"/>
      <c r="I49" s="76"/>
      <c r="J49" s="77"/>
    </row>
    <row r="50" spans="1:42">
      <c r="A50" s="54">
        <v>4</v>
      </c>
      <c r="B50" s="90" t="s">
        <v>26</v>
      </c>
      <c r="C50" s="90"/>
      <c r="D50" s="90"/>
      <c r="E50" s="90"/>
      <c r="F50" s="90"/>
      <c r="G50" s="90"/>
      <c r="H50" s="90"/>
      <c r="I50" s="74"/>
      <c r="J50" s="9"/>
    </row>
    <row r="51" spans="1:42" s="13" customFormat="1">
      <c r="A51" s="10">
        <v>4.0999999999999996</v>
      </c>
      <c r="B51" s="11" t="s">
        <v>27</v>
      </c>
      <c r="C51" s="11"/>
      <c r="D51" s="11"/>
      <c r="E51" s="11"/>
      <c r="F51" s="11"/>
      <c r="G51" s="11"/>
      <c r="H51" s="51">
        <f>SUM(H52:H55)</f>
        <v>0</v>
      </c>
      <c r="I51" s="71" t="e">
        <f>H51/$H$97</f>
        <v>#DIV/0!</v>
      </c>
      <c r="J51" s="12"/>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1:42" s="13" customFormat="1">
      <c r="A52" s="14"/>
      <c r="B52" s="15"/>
      <c r="C52" s="15"/>
      <c r="D52" s="15"/>
      <c r="E52" s="15"/>
      <c r="F52" s="15"/>
      <c r="G52" s="15"/>
      <c r="H52" s="16">
        <f t="shared" ref="H52:H55" si="5">D52*E52*F52*G52</f>
        <v>0</v>
      </c>
      <c r="I52" s="15"/>
      <c r="J52" s="17"/>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1:42" s="13" customFormat="1">
      <c r="A53" s="14"/>
      <c r="B53" s="15"/>
      <c r="C53" s="15"/>
      <c r="D53" s="15"/>
      <c r="E53" s="15"/>
      <c r="F53" s="15"/>
      <c r="G53" s="15"/>
      <c r="H53" s="16">
        <f t="shared" si="5"/>
        <v>0</v>
      </c>
      <c r="I53" s="15"/>
      <c r="J53" s="17"/>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1:42" s="13" customFormat="1">
      <c r="A54" s="14"/>
      <c r="B54" s="15"/>
      <c r="C54" s="15"/>
      <c r="D54" s="15"/>
      <c r="E54" s="15"/>
      <c r="F54" s="15"/>
      <c r="G54" s="15"/>
      <c r="H54" s="16">
        <f t="shared" si="5"/>
        <v>0</v>
      </c>
      <c r="I54" s="15"/>
      <c r="J54" s="17"/>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1:42" s="13" customFormat="1">
      <c r="A55" s="14"/>
      <c r="B55" s="15"/>
      <c r="C55" s="15"/>
      <c r="D55" s="15"/>
      <c r="E55" s="15"/>
      <c r="F55" s="15"/>
      <c r="G55" s="15"/>
      <c r="H55" s="16">
        <f t="shared" si="5"/>
        <v>0</v>
      </c>
      <c r="I55" s="15"/>
      <c r="J55" s="17"/>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1:42" s="13" customFormat="1">
      <c r="A56" s="10">
        <v>4.2</v>
      </c>
      <c r="B56" s="11" t="s">
        <v>28</v>
      </c>
      <c r="C56" s="11"/>
      <c r="D56" s="11"/>
      <c r="E56" s="11"/>
      <c r="F56" s="11"/>
      <c r="G56" s="11"/>
      <c r="H56" s="51">
        <f>SUM(H57:H61)</f>
        <v>0</v>
      </c>
      <c r="I56" s="71" t="e">
        <f>H56/$H$97</f>
        <v>#DIV/0!</v>
      </c>
      <c r="J56" s="12"/>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1:42" s="13" customFormat="1">
      <c r="A57" s="14"/>
      <c r="B57" s="15"/>
      <c r="C57" s="15"/>
      <c r="D57" s="15"/>
      <c r="E57" s="15"/>
      <c r="F57" s="15"/>
      <c r="G57" s="15"/>
      <c r="H57" s="16">
        <f t="shared" ref="H57:H61" si="6">D57*E57*F57*G57</f>
        <v>0</v>
      </c>
      <c r="I57" s="15"/>
      <c r="J57" s="17"/>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1:42" s="13" customFormat="1">
      <c r="A58" s="14"/>
      <c r="B58" s="15"/>
      <c r="C58" s="15"/>
      <c r="D58" s="15"/>
      <c r="E58" s="15"/>
      <c r="F58" s="15"/>
      <c r="G58" s="15"/>
      <c r="H58" s="16">
        <f t="shared" si="6"/>
        <v>0</v>
      </c>
      <c r="I58" s="15"/>
      <c r="J58" s="17"/>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1:42" s="13" customFormat="1">
      <c r="A59" s="14"/>
      <c r="B59" s="15"/>
      <c r="C59" s="15"/>
      <c r="D59" s="15"/>
      <c r="E59" s="15"/>
      <c r="F59" s="15"/>
      <c r="G59" s="15"/>
      <c r="H59" s="16">
        <f t="shared" si="6"/>
        <v>0</v>
      </c>
      <c r="I59" s="15"/>
      <c r="J59" s="17"/>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1:42" s="13" customFormat="1">
      <c r="A60" s="14"/>
      <c r="B60" s="15"/>
      <c r="C60" s="15"/>
      <c r="D60" s="15"/>
      <c r="E60" s="15"/>
      <c r="F60" s="15"/>
      <c r="G60" s="15"/>
      <c r="H60" s="16">
        <f t="shared" si="6"/>
        <v>0</v>
      </c>
      <c r="I60" s="15"/>
      <c r="J60" s="17"/>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s="13" customFormat="1">
      <c r="A61" s="14"/>
      <c r="B61" s="15"/>
      <c r="C61" s="15"/>
      <c r="D61" s="15"/>
      <c r="E61" s="15"/>
      <c r="F61" s="15"/>
      <c r="G61" s="15"/>
      <c r="H61" s="16">
        <f t="shared" si="6"/>
        <v>0</v>
      </c>
      <c r="I61" s="15"/>
      <c r="J61" s="17"/>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1:42" ht="15.75" thickBot="1">
      <c r="A62" s="58"/>
      <c r="B62" s="101" t="s">
        <v>29</v>
      </c>
      <c r="C62" s="101"/>
      <c r="D62" s="101"/>
      <c r="E62" s="101"/>
      <c r="F62" s="101"/>
      <c r="G62" s="101"/>
      <c r="H62" s="56">
        <f>H56+H51</f>
        <v>0</v>
      </c>
      <c r="I62" s="70" t="e">
        <f>H62/$H$97</f>
        <v>#DIV/0!</v>
      </c>
      <c r="J62" s="57"/>
    </row>
    <row r="63" spans="1:42" s="65" customFormat="1" ht="11.25" customHeight="1">
      <c r="A63" s="75"/>
      <c r="B63" s="76"/>
      <c r="C63" s="76"/>
      <c r="D63" s="76"/>
      <c r="E63" s="76"/>
      <c r="F63" s="76"/>
      <c r="G63" s="76"/>
      <c r="H63" s="76"/>
      <c r="I63" s="76"/>
      <c r="J63" s="77"/>
    </row>
    <row r="64" spans="1:42">
      <c r="A64" s="54">
        <v>5</v>
      </c>
      <c r="B64" s="90" t="s">
        <v>30</v>
      </c>
      <c r="C64" s="90"/>
      <c r="D64" s="90"/>
      <c r="E64" s="90"/>
      <c r="F64" s="90"/>
      <c r="G64" s="90"/>
      <c r="H64" s="90"/>
      <c r="I64" s="74"/>
      <c r="J64" s="9"/>
    </row>
    <row r="65" spans="1:42" s="13" customFormat="1">
      <c r="A65" s="10">
        <v>5.0999999999999996</v>
      </c>
      <c r="B65" s="11" t="s">
        <v>31</v>
      </c>
      <c r="C65" s="11"/>
      <c r="D65" s="11"/>
      <c r="E65" s="11"/>
      <c r="F65" s="11"/>
      <c r="G65" s="11"/>
      <c r="H65" s="51">
        <f>SUM(H66:H69)</f>
        <v>0</v>
      </c>
      <c r="I65" s="71" t="e">
        <f>H65/$H$97</f>
        <v>#DIV/0!</v>
      </c>
      <c r="J65" s="12"/>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1:42" s="13" customFormat="1">
      <c r="A66" s="14"/>
      <c r="B66" s="15"/>
      <c r="C66" s="15"/>
      <c r="D66" s="15"/>
      <c r="E66" s="15"/>
      <c r="F66" s="15"/>
      <c r="G66" s="15"/>
      <c r="H66" s="16">
        <f t="shared" ref="H66:H69" si="7">D66*E66*F66*G66</f>
        <v>0</v>
      </c>
      <c r="I66" s="15"/>
      <c r="J66" s="17"/>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1:42" s="13" customFormat="1">
      <c r="A67" s="14"/>
      <c r="B67" s="15"/>
      <c r="C67" s="15"/>
      <c r="D67" s="15"/>
      <c r="E67" s="15"/>
      <c r="F67" s="15"/>
      <c r="G67" s="15"/>
      <c r="H67" s="16">
        <f t="shared" si="7"/>
        <v>0</v>
      </c>
      <c r="I67" s="15"/>
      <c r="J67" s="17"/>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1:42" s="13" customFormat="1">
      <c r="A68" s="14"/>
      <c r="B68" s="15"/>
      <c r="C68" s="15"/>
      <c r="D68" s="15"/>
      <c r="E68" s="15"/>
      <c r="F68" s="15"/>
      <c r="G68" s="15"/>
      <c r="H68" s="16">
        <f t="shared" si="7"/>
        <v>0</v>
      </c>
      <c r="I68" s="15"/>
      <c r="J68" s="17"/>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1:42" s="13" customFormat="1">
      <c r="A69" s="14"/>
      <c r="B69" s="15"/>
      <c r="C69" s="15"/>
      <c r="D69" s="15"/>
      <c r="E69" s="15"/>
      <c r="F69" s="15"/>
      <c r="G69" s="15"/>
      <c r="H69" s="16">
        <f t="shared" si="7"/>
        <v>0</v>
      </c>
      <c r="I69" s="15"/>
      <c r="J69" s="17"/>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1:42" s="13" customFormat="1">
      <c r="A70" s="10">
        <v>5.2</v>
      </c>
      <c r="B70" s="11" t="s">
        <v>32</v>
      </c>
      <c r="C70" s="11"/>
      <c r="D70" s="11"/>
      <c r="E70" s="11"/>
      <c r="F70" s="11"/>
      <c r="G70" s="11"/>
      <c r="H70" s="51">
        <f>SUM(H71:H75)</f>
        <v>0</v>
      </c>
      <c r="I70" s="71" t="e">
        <f>H70/$H$97</f>
        <v>#DIV/0!</v>
      </c>
      <c r="J70" s="12"/>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1:42" s="13" customFormat="1">
      <c r="A71" s="14"/>
      <c r="B71" s="15"/>
      <c r="C71" s="15"/>
      <c r="D71" s="15"/>
      <c r="E71" s="15"/>
      <c r="F71" s="15"/>
      <c r="G71" s="15"/>
      <c r="H71" s="16">
        <f t="shared" ref="H71:H75" si="8">D71*E71*F71*G71</f>
        <v>0</v>
      </c>
      <c r="I71" s="15"/>
      <c r="J71" s="17"/>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1:42" s="13" customFormat="1">
      <c r="A72" s="14"/>
      <c r="B72" s="15"/>
      <c r="C72" s="15"/>
      <c r="D72" s="15"/>
      <c r="E72" s="15"/>
      <c r="F72" s="15"/>
      <c r="G72" s="15"/>
      <c r="H72" s="16">
        <f t="shared" si="8"/>
        <v>0</v>
      </c>
      <c r="I72" s="15"/>
      <c r="J72" s="17"/>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1:42" s="13" customFormat="1">
      <c r="A73" s="14"/>
      <c r="B73" s="15"/>
      <c r="C73" s="15"/>
      <c r="D73" s="15"/>
      <c r="E73" s="15"/>
      <c r="F73" s="15"/>
      <c r="G73" s="15"/>
      <c r="H73" s="16">
        <f t="shared" si="8"/>
        <v>0</v>
      </c>
      <c r="I73" s="15"/>
      <c r="J73" s="17"/>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1:42">
      <c r="A74" s="22"/>
      <c r="B74" s="39"/>
      <c r="C74" s="40"/>
      <c r="D74" s="41"/>
      <c r="E74" s="42"/>
      <c r="F74" s="43"/>
      <c r="G74" s="37"/>
      <c r="H74" s="16">
        <f t="shared" si="8"/>
        <v>0</v>
      </c>
      <c r="I74" s="38"/>
      <c r="J74" s="29"/>
    </row>
    <row r="75" spans="1:42">
      <c r="A75" s="22"/>
      <c r="B75" s="39"/>
      <c r="C75" s="40"/>
      <c r="D75" s="41"/>
      <c r="E75" s="42"/>
      <c r="F75" s="43"/>
      <c r="G75" s="37"/>
      <c r="H75" s="16">
        <f t="shared" si="8"/>
        <v>0</v>
      </c>
      <c r="I75" s="38"/>
      <c r="J75" s="29"/>
    </row>
    <row r="76" spans="1:42" ht="15.75" thickBot="1">
      <c r="A76" s="58"/>
      <c r="B76" s="101" t="s">
        <v>33</v>
      </c>
      <c r="C76" s="101"/>
      <c r="D76" s="101"/>
      <c r="E76" s="101"/>
      <c r="F76" s="101"/>
      <c r="G76" s="101"/>
      <c r="H76" s="56">
        <f>H70+H65</f>
        <v>0</v>
      </c>
      <c r="I76" s="70" t="e">
        <f>H76/$H$97</f>
        <v>#DIV/0!</v>
      </c>
      <c r="J76" s="57"/>
    </row>
    <row r="77" spans="1:42" s="65" customFormat="1" ht="11.25" customHeight="1">
      <c r="A77" s="78"/>
      <c r="B77" s="79"/>
      <c r="C77" s="79"/>
      <c r="D77" s="79"/>
      <c r="E77" s="79"/>
      <c r="F77" s="79"/>
      <c r="G77" s="79"/>
      <c r="H77" s="79"/>
      <c r="I77" s="79"/>
      <c r="J77" s="80"/>
    </row>
    <row r="78" spans="1:42">
      <c r="A78" s="54">
        <v>6</v>
      </c>
      <c r="B78" s="90" t="s">
        <v>34</v>
      </c>
      <c r="C78" s="90"/>
      <c r="D78" s="90"/>
      <c r="E78" s="90"/>
      <c r="F78" s="90"/>
      <c r="G78" s="90"/>
      <c r="H78" s="90"/>
      <c r="I78" s="74"/>
      <c r="J78" s="9"/>
    </row>
    <row r="79" spans="1:42" s="13" customFormat="1">
      <c r="A79" s="10">
        <v>6.1</v>
      </c>
      <c r="B79" s="11" t="s">
        <v>35</v>
      </c>
      <c r="C79" s="11"/>
      <c r="D79" s="11"/>
      <c r="E79" s="11"/>
      <c r="F79" s="11"/>
      <c r="G79" s="11"/>
      <c r="H79" s="51">
        <f>SUM(H80:H83)</f>
        <v>0</v>
      </c>
      <c r="I79" s="71" t="e">
        <f>H79/$H$97</f>
        <v>#DIV/0!</v>
      </c>
      <c r="J79" s="12"/>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1:42" s="13" customFormat="1">
      <c r="A80" s="14"/>
      <c r="B80" s="15"/>
      <c r="C80" s="15"/>
      <c r="D80" s="15"/>
      <c r="E80" s="15"/>
      <c r="F80" s="15"/>
      <c r="G80" s="15"/>
      <c r="H80" s="16">
        <f t="shared" ref="H80:H83" si="9">D80*E80*F80*G80</f>
        <v>0</v>
      </c>
      <c r="I80" s="15"/>
      <c r="J80" s="17"/>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1:42" s="13" customFormat="1">
      <c r="A81" s="14"/>
      <c r="B81" s="15"/>
      <c r="C81" s="15"/>
      <c r="D81" s="15"/>
      <c r="E81" s="15"/>
      <c r="F81" s="15"/>
      <c r="G81" s="15"/>
      <c r="H81" s="16">
        <f t="shared" si="9"/>
        <v>0</v>
      </c>
      <c r="I81" s="15"/>
      <c r="J81" s="17"/>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1:42" s="13" customFormat="1">
      <c r="A82" s="14"/>
      <c r="B82" s="15"/>
      <c r="C82" s="15"/>
      <c r="D82" s="15"/>
      <c r="E82" s="15"/>
      <c r="F82" s="15"/>
      <c r="G82" s="15"/>
      <c r="H82" s="16">
        <f t="shared" si="9"/>
        <v>0</v>
      </c>
      <c r="I82" s="15"/>
      <c r="J82" s="17"/>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1:42" s="13" customFormat="1">
      <c r="A83" s="14"/>
      <c r="B83" s="15"/>
      <c r="C83" s="15"/>
      <c r="D83" s="15"/>
      <c r="E83" s="15"/>
      <c r="F83" s="15"/>
      <c r="G83" s="15"/>
      <c r="H83" s="16">
        <f t="shared" si="9"/>
        <v>0</v>
      </c>
      <c r="I83" s="15"/>
      <c r="J83" s="17"/>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1:42" s="13" customFormat="1">
      <c r="A84" s="10">
        <v>6.2</v>
      </c>
      <c r="B84" s="11" t="s">
        <v>36</v>
      </c>
      <c r="C84" s="11"/>
      <c r="D84" s="11"/>
      <c r="E84" s="11"/>
      <c r="F84" s="11"/>
      <c r="G84" s="11"/>
      <c r="H84" s="51">
        <f>SUM(H85:H88)</f>
        <v>0</v>
      </c>
      <c r="I84" s="71" t="e">
        <f>H84/$H$97</f>
        <v>#DIV/0!</v>
      </c>
      <c r="J84" s="12"/>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1:42" s="13" customFormat="1">
      <c r="A85" s="14"/>
      <c r="B85" s="15"/>
      <c r="C85" s="15"/>
      <c r="D85" s="15"/>
      <c r="E85" s="15"/>
      <c r="F85" s="15"/>
      <c r="G85" s="15"/>
      <c r="H85" s="16">
        <f t="shared" ref="H85:H88" si="10">D85*E85*F85*G85</f>
        <v>0</v>
      </c>
      <c r="I85" s="15"/>
      <c r="J85" s="17"/>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1:42" s="13" customFormat="1">
      <c r="A86" s="14"/>
      <c r="B86" s="15"/>
      <c r="C86" s="15"/>
      <c r="D86" s="15"/>
      <c r="E86" s="15"/>
      <c r="F86" s="15"/>
      <c r="G86" s="15"/>
      <c r="H86" s="16">
        <f t="shared" si="10"/>
        <v>0</v>
      </c>
      <c r="I86" s="15"/>
      <c r="J86" s="17"/>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1:42" s="13" customFormat="1">
      <c r="A87" s="14"/>
      <c r="B87" s="15"/>
      <c r="C87" s="15"/>
      <c r="D87" s="15"/>
      <c r="E87" s="15"/>
      <c r="F87" s="15"/>
      <c r="G87" s="15"/>
      <c r="H87" s="16">
        <f t="shared" si="10"/>
        <v>0</v>
      </c>
      <c r="I87" s="15"/>
      <c r="J87" s="17"/>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1:42">
      <c r="A88" s="22"/>
      <c r="B88" s="29"/>
      <c r="C88" s="35"/>
      <c r="D88" s="44"/>
      <c r="E88" s="45"/>
      <c r="F88" s="35"/>
      <c r="G88" s="46"/>
      <c r="H88" s="16">
        <f t="shared" si="10"/>
        <v>0</v>
      </c>
      <c r="I88" s="47"/>
      <c r="J88" s="29"/>
    </row>
    <row r="89" spans="1:42" ht="15.75" thickBot="1">
      <c r="A89" s="58"/>
      <c r="B89" s="101" t="s">
        <v>37</v>
      </c>
      <c r="C89" s="101"/>
      <c r="D89" s="101"/>
      <c r="E89" s="101"/>
      <c r="F89" s="101"/>
      <c r="G89" s="101"/>
      <c r="H89" s="56">
        <f>H84+H79</f>
        <v>0</v>
      </c>
      <c r="I89" s="70" t="e">
        <f>H89/$H$97</f>
        <v>#DIV/0!</v>
      </c>
      <c r="J89" s="57"/>
    </row>
    <row r="90" spans="1:42" s="65" customFormat="1" ht="11.25" customHeight="1">
      <c r="A90" s="75"/>
      <c r="B90" s="76"/>
      <c r="C90" s="76"/>
      <c r="D90" s="76"/>
      <c r="E90" s="76"/>
      <c r="F90" s="76"/>
      <c r="G90" s="76"/>
      <c r="H90" s="76"/>
      <c r="I90" s="76"/>
      <c r="J90" s="77"/>
    </row>
    <row r="91" spans="1:42">
      <c r="A91" s="54">
        <v>7</v>
      </c>
      <c r="B91" s="90" t="s">
        <v>38</v>
      </c>
      <c r="C91" s="90"/>
      <c r="D91" s="90"/>
      <c r="E91" s="90"/>
      <c r="F91" s="90"/>
      <c r="G91" s="90"/>
      <c r="H91" s="90"/>
      <c r="I91" s="74"/>
      <c r="J91" s="9"/>
    </row>
    <row r="92" spans="1:42">
      <c r="A92" s="22"/>
      <c r="B92" s="29"/>
      <c r="C92" s="35"/>
      <c r="D92" s="44"/>
      <c r="E92" s="45"/>
      <c r="F92" s="35"/>
      <c r="G92" s="46"/>
      <c r="H92" s="16">
        <f t="shared" ref="H92:H94" si="11">D92*E92*F92*G92</f>
        <v>0</v>
      </c>
      <c r="I92" s="47"/>
      <c r="J92" s="29"/>
    </row>
    <row r="93" spans="1:42">
      <c r="A93" s="22"/>
      <c r="B93" s="23"/>
      <c r="C93" s="24"/>
      <c r="D93" s="25"/>
      <c r="E93" s="26"/>
      <c r="F93" s="24"/>
      <c r="G93" s="27"/>
      <c r="H93" s="16">
        <f t="shared" si="11"/>
        <v>0</v>
      </c>
      <c r="I93" s="47"/>
      <c r="J93" s="29"/>
    </row>
    <row r="94" spans="1:42">
      <c r="A94" s="22"/>
      <c r="B94" s="29"/>
      <c r="C94" s="35"/>
      <c r="D94" s="44"/>
      <c r="E94" s="45"/>
      <c r="F94" s="35"/>
      <c r="G94" s="46"/>
      <c r="H94" s="16">
        <f t="shared" si="11"/>
        <v>0</v>
      </c>
      <c r="I94" s="48"/>
      <c r="J94" s="29"/>
    </row>
    <row r="95" spans="1:42" ht="15.75" thickBot="1">
      <c r="A95" s="58"/>
      <c r="B95" s="101" t="s">
        <v>39</v>
      </c>
      <c r="C95" s="101"/>
      <c r="D95" s="101"/>
      <c r="E95" s="101"/>
      <c r="F95" s="101"/>
      <c r="G95" s="101"/>
      <c r="H95" s="56">
        <f>SUM(H92:H94)</f>
        <v>0</v>
      </c>
      <c r="I95" s="70" t="e">
        <f>H95/$H$97</f>
        <v>#DIV/0!</v>
      </c>
      <c r="J95" s="57"/>
    </row>
    <row r="96" spans="1:42" s="65" customFormat="1" ht="11.25" customHeight="1">
      <c r="A96" s="75"/>
      <c r="B96" s="76"/>
      <c r="C96" s="76"/>
      <c r="D96" s="76"/>
      <c r="E96" s="76"/>
      <c r="F96" s="76"/>
      <c r="G96" s="76"/>
      <c r="H96" s="76"/>
      <c r="I96" s="76"/>
      <c r="J96" s="77"/>
    </row>
    <row r="97" spans="1:10">
      <c r="A97" s="50"/>
      <c r="B97" s="94" t="s">
        <v>40</v>
      </c>
      <c r="C97" s="95"/>
      <c r="D97" s="95"/>
      <c r="E97" s="95"/>
      <c r="F97" s="95"/>
      <c r="G97" s="96"/>
      <c r="H97" s="60">
        <f>H95+H89+H76+H62+H48+H41+H20</f>
        <v>0</v>
      </c>
      <c r="I97" s="73" t="e">
        <f>H97/H109</f>
        <v>#DIV/0!</v>
      </c>
      <c r="J97" s="49"/>
    </row>
    <row r="98" spans="1:10" s="65" customFormat="1" ht="9.75" customHeight="1">
      <c r="A98" s="100"/>
      <c r="B98" s="100"/>
      <c r="C98" s="100"/>
      <c r="D98" s="100"/>
      <c r="E98" s="100"/>
      <c r="F98" s="100"/>
      <c r="G98" s="100"/>
      <c r="H98" s="100"/>
      <c r="I98" s="100"/>
      <c r="J98" s="100"/>
    </row>
    <row r="99" spans="1:10">
      <c r="A99" s="54">
        <v>8</v>
      </c>
      <c r="B99" s="90" t="s">
        <v>41</v>
      </c>
      <c r="C99" s="90"/>
      <c r="D99" s="90"/>
      <c r="E99" s="90"/>
      <c r="F99" s="90"/>
      <c r="G99" s="90"/>
      <c r="H99" s="90"/>
      <c r="I99" s="74"/>
      <c r="J99" s="9"/>
    </row>
    <row r="100" spans="1:10">
      <c r="A100" s="22"/>
      <c r="B100" s="29"/>
      <c r="C100" s="35"/>
      <c r="D100" s="44"/>
      <c r="E100" s="45"/>
      <c r="F100" s="35"/>
      <c r="G100" s="46"/>
      <c r="H100" s="16">
        <f t="shared" ref="H100:H104" si="12">D100*E100*F100*G100</f>
        <v>0</v>
      </c>
      <c r="I100" s="47"/>
      <c r="J100" s="29"/>
    </row>
    <row r="101" spans="1:10">
      <c r="A101" s="22"/>
      <c r="B101" s="29"/>
      <c r="C101" s="35"/>
      <c r="D101" s="44"/>
      <c r="E101" s="45"/>
      <c r="F101" s="35"/>
      <c r="G101" s="46"/>
      <c r="H101" s="16">
        <f t="shared" si="12"/>
        <v>0</v>
      </c>
      <c r="I101" s="47"/>
      <c r="J101" s="29"/>
    </row>
    <row r="102" spans="1:10">
      <c r="A102" s="22"/>
      <c r="B102" s="29"/>
      <c r="C102" s="35"/>
      <c r="D102" s="44"/>
      <c r="E102" s="45"/>
      <c r="F102" s="35"/>
      <c r="G102" s="46"/>
      <c r="H102" s="16">
        <f t="shared" si="12"/>
        <v>0</v>
      </c>
      <c r="I102" s="47"/>
      <c r="J102" s="29"/>
    </row>
    <row r="103" spans="1:10">
      <c r="A103" s="22"/>
      <c r="B103" s="23"/>
      <c r="C103" s="24"/>
      <c r="D103" s="25"/>
      <c r="E103" s="26"/>
      <c r="F103" s="24"/>
      <c r="G103" s="27"/>
      <c r="H103" s="16">
        <f t="shared" si="12"/>
        <v>0</v>
      </c>
      <c r="I103" s="47"/>
      <c r="J103" s="29"/>
    </row>
    <row r="104" spans="1:10">
      <c r="A104" s="22"/>
      <c r="B104" s="29"/>
      <c r="C104" s="35"/>
      <c r="D104" s="44"/>
      <c r="E104" s="45"/>
      <c r="F104" s="35"/>
      <c r="G104" s="46"/>
      <c r="H104" s="16">
        <f t="shared" si="12"/>
        <v>0</v>
      </c>
      <c r="I104" s="48"/>
      <c r="J104" s="29"/>
    </row>
    <row r="105" spans="1:10" ht="15.75" thickBot="1">
      <c r="A105" s="58"/>
      <c r="B105" s="91" t="s">
        <v>42</v>
      </c>
      <c r="C105" s="92"/>
      <c r="D105" s="92"/>
      <c r="E105" s="92"/>
      <c r="F105" s="92"/>
      <c r="G105" s="93"/>
      <c r="H105" s="56">
        <f>SUM(H100:H104)</f>
        <v>0</v>
      </c>
      <c r="I105" s="70" t="e">
        <f>H105/H109</f>
        <v>#DIV/0!</v>
      </c>
      <c r="J105" s="57"/>
    </row>
    <row r="106" spans="1:10" s="65" customFormat="1" ht="9.75" customHeight="1"/>
    <row r="107" spans="1:10">
      <c r="A107" s="50"/>
      <c r="B107" s="94" t="s">
        <v>43</v>
      </c>
      <c r="C107" s="95"/>
      <c r="D107" s="95"/>
      <c r="E107" s="95"/>
      <c r="F107" s="95"/>
      <c r="G107" s="96"/>
      <c r="H107" s="60">
        <f>H105</f>
        <v>0</v>
      </c>
      <c r="I107" s="73" t="e">
        <f>H107/H109</f>
        <v>#DIV/0!</v>
      </c>
      <c r="J107" s="49"/>
    </row>
    <row r="108" spans="1:10" s="65" customFormat="1" ht="9" customHeight="1"/>
    <row r="109" spans="1:10">
      <c r="A109" s="61"/>
      <c r="B109" s="97" t="s">
        <v>44</v>
      </c>
      <c r="C109" s="98"/>
      <c r="D109" s="98"/>
      <c r="E109" s="98"/>
      <c r="F109" s="98"/>
      <c r="G109" s="99"/>
      <c r="H109" s="62">
        <f>H107+H97</f>
        <v>0</v>
      </c>
      <c r="I109" s="63"/>
      <c r="J109" s="64"/>
    </row>
    <row r="110" spans="1:10" s="65" customFormat="1"/>
    <row r="111" spans="1:10" s="65" customFormat="1" ht="15" customHeight="1">
      <c r="A111" s="81" t="s">
        <v>45</v>
      </c>
      <c r="B111" s="82"/>
      <c r="C111" s="81" t="s">
        <v>46</v>
      </c>
      <c r="D111" s="82"/>
      <c r="E111" s="82"/>
      <c r="F111" s="82"/>
      <c r="G111" s="82"/>
      <c r="H111" s="87"/>
      <c r="I111" s="81" t="s">
        <v>47</v>
      </c>
      <c r="J111" s="87"/>
    </row>
    <row r="112" spans="1:10" s="65" customFormat="1">
      <c r="A112" s="83"/>
      <c r="B112" s="84"/>
      <c r="C112" s="83"/>
      <c r="D112" s="84"/>
      <c r="E112" s="84"/>
      <c r="F112" s="84"/>
      <c r="G112" s="84"/>
      <c r="H112" s="88"/>
      <c r="I112" s="83"/>
      <c r="J112" s="88"/>
    </row>
    <row r="113" spans="1:10" s="65" customFormat="1">
      <c r="A113" s="83"/>
      <c r="B113" s="84"/>
      <c r="C113" s="83"/>
      <c r="D113" s="84"/>
      <c r="E113" s="84"/>
      <c r="F113" s="84"/>
      <c r="G113" s="84"/>
      <c r="H113" s="88"/>
      <c r="I113" s="83"/>
      <c r="J113" s="88"/>
    </row>
    <row r="114" spans="1:10" s="65" customFormat="1">
      <c r="A114" s="83"/>
      <c r="B114" s="84"/>
      <c r="C114" s="83"/>
      <c r="D114" s="84"/>
      <c r="E114" s="84"/>
      <c r="F114" s="84"/>
      <c r="G114" s="84"/>
      <c r="H114" s="88"/>
      <c r="I114" s="83"/>
      <c r="J114" s="88"/>
    </row>
    <row r="115" spans="1:10" s="65" customFormat="1">
      <c r="A115" s="85"/>
      <c r="B115" s="86"/>
      <c r="C115" s="85"/>
      <c r="D115" s="86"/>
      <c r="E115" s="86"/>
      <c r="F115" s="86"/>
      <c r="G115" s="86"/>
      <c r="H115" s="89"/>
      <c r="I115" s="85"/>
      <c r="J115" s="89"/>
    </row>
    <row r="116" spans="1:10" s="65" customFormat="1"/>
    <row r="117" spans="1:10" s="65" customFormat="1"/>
    <row r="118" spans="1:10" s="65" customFormat="1"/>
    <row r="119" spans="1:10" s="65" customFormat="1"/>
    <row r="120" spans="1:10" s="65" customFormat="1"/>
    <row r="121" spans="1:10" s="65" customFormat="1"/>
    <row r="122" spans="1:10" s="65" customFormat="1"/>
    <row r="123" spans="1:10" s="65" customFormat="1"/>
    <row r="124" spans="1:10" s="65" customFormat="1"/>
    <row r="125" spans="1:10" s="65" customFormat="1"/>
    <row r="126" spans="1:10" s="65" customFormat="1"/>
    <row r="127" spans="1:10" s="65" customFormat="1"/>
    <row r="128" spans="1:10"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row r="180" s="65" customFormat="1"/>
    <row r="181" s="65" customFormat="1"/>
    <row r="182" s="65" customFormat="1"/>
    <row r="183" s="65" customFormat="1"/>
    <row r="184" s="65" customFormat="1"/>
    <row r="185" s="65" customFormat="1"/>
    <row r="186" s="65" customFormat="1"/>
    <row r="187" s="65" customFormat="1"/>
    <row r="188" s="65" customFormat="1"/>
    <row r="189" s="65" customFormat="1"/>
    <row r="190" s="65" customFormat="1"/>
    <row r="191" s="65" customFormat="1"/>
    <row r="192" s="65" customFormat="1"/>
    <row r="193" s="65" customFormat="1"/>
    <row r="194" s="65" customFormat="1"/>
    <row r="195" s="65" customFormat="1"/>
    <row r="196" s="65" customFormat="1"/>
    <row r="197" s="65" customFormat="1"/>
    <row r="198" s="65" customFormat="1"/>
    <row r="199" s="65" customFormat="1"/>
    <row r="200" s="65" customFormat="1"/>
    <row r="201" s="65" customFormat="1"/>
    <row r="202" s="65" customFormat="1"/>
    <row r="203" s="65" customFormat="1"/>
    <row r="204" s="65" customFormat="1"/>
    <row r="205" s="65" customFormat="1"/>
    <row r="206" s="65" customFormat="1"/>
    <row r="207" s="65" customFormat="1"/>
    <row r="208" s="65" customFormat="1"/>
    <row r="209" s="65" customFormat="1"/>
    <row r="210" s="65" customFormat="1"/>
    <row r="211" s="65" customFormat="1"/>
    <row r="212" s="65" customFormat="1"/>
    <row r="213" s="65" customFormat="1"/>
    <row r="214" s="65" customFormat="1"/>
    <row r="215" s="65" customFormat="1"/>
    <row r="216" s="65" customFormat="1"/>
    <row r="217" s="65" customFormat="1"/>
    <row r="218" s="65" customFormat="1"/>
    <row r="219" s="65" customFormat="1"/>
    <row r="220" s="65" customFormat="1"/>
    <row r="221" s="65" customFormat="1"/>
    <row r="222" s="65" customFormat="1"/>
    <row r="223" s="65" customFormat="1"/>
    <row r="224" s="65" customFormat="1"/>
    <row r="225" s="65" customFormat="1"/>
    <row r="226" s="65" customFormat="1"/>
    <row r="227" s="65" customFormat="1"/>
    <row r="228" s="65" customFormat="1"/>
    <row r="229" s="65" customFormat="1"/>
    <row r="230" s="65" customFormat="1"/>
    <row r="231" s="65" customFormat="1"/>
    <row r="232" s="65" customFormat="1"/>
    <row r="233" s="65" customFormat="1"/>
    <row r="234" s="65" customFormat="1"/>
    <row r="235" s="65" customFormat="1"/>
    <row r="236" s="65" customFormat="1"/>
    <row r="237" s="65" customFormat="1"/>
    <row r="238" s="65" customFormat="1"/>
    <row r="239" s="65" customFormat="1"/>
    <row r="240" s="65" customFormat="1"/>
    <row r="241" s="65" customFormat="1"/>
    <row r="242" s="65" customFormat="1"/>
    <row r="243" s="65" customFormat="1"/>
    <row r="244" s="65" customFormat="1"/>
    <row r="245" s="65" customFormat="1"/>
    <row r="246" s="65" customFormat="1"/>
    <row r="247" s="65" customFormat="1"/>
    <row r="248" s="65" customFormat="1"/>
    <row r="249" s="65" customFormat="1"/>
    <row r="250" s="65" customFormat="1"/>
    <row r="251" s="65" customFormat="1"/>
    <row r="252" s="65" customFormat="1"/>
    <row r="253" s="65" customFormat="1"/>
    <row r="254" s="65" customFormat="1"/>
    <row r="255" s="65" customFormat="1"/>
    <row r="256" s="65" customFormat="1"/>
    <row r="257" s="65" customFormat="1"/>
    <row r="258" s="65" customFormat="1"/>
    <row r="259" s="65" customFormat="1"/>
    <row r="260" s="65" customFormat="1"/>
    <row r="261" s="65" customFormat="1"/>
    <row r="262" s="65" customFormat="1"/>
    <row r="263" s="65" customFormat="1"/>
    <row r="264" s="65" customFormat="1"/>
    <row r="265" s="65" customFormat="1"/>
    <row r="266" s="65" customFormat="1"/>
    <row r="267" s="65" customFormat="1"/>
    <row r="268" s="65" customFormat="1"/>
    <row r="269" s="65" customFormat="1"/>
    <row r="270" s="65" customFormat="1"/>
    <row r="271" s="65" customFormat="1"/>
    <row r="272" s="65" customFormat="1"/>
    <row r="273" s="65" customFormat="1"/>
    <row r="274" s="65" customFormat="1"/>
    <row r="275" s="65" customFormat="1"/>
    <row r="276" s="65" customFormat="1"/>
    <row r="277" s="65" customFormat="1"/>
    <row r="278" s="65" customFormat="1"/>
    <row r="279" s="65" customFormat="1"/>
    <row r="280" s="65" customFormat="1"/>
    <row r="281" s="65" customFormat="1"/>
    <row r="282" s="65" customFormat="1"/>
    <row r="283" s="65" customFormat="1"/>
    <row r="284" s="65" customFormat="1"/>
    <row r="285" s="65" customFormat="1"/>
    <row r="286" s="65" customFormat="1"/>
    <row r="287" s="65" customFormat="1"/>
    <row r="288" s="65" customFormat="1"/>
    <row r="289" s="65" customFormat="1"/>
    <row r="290" s="65" customFormat="1"/>
    <row r="291" s="65" customFormat="1"/>
    <row r="292" s="65" customFormat="1"/>
    <row r="293" s="65" customFormat="1"/>
    <row r="294" s="65" customFormat="1"/>
    <row r="295" s="65" customFormat="1"/>
    <row r="296" s="65" customFormat="1"/>
    <row r="297" s="65" customFormat="1"/>
    <row r="298" s="65" customFormat="1"/>
    <row r="299" s="65" customFormat="1"/>
    <row r="300" s="65" customFormat="1"/>
    <row r="301" s="65" customFormat="1"/>
    <row r="302" s="65" customFormat="1"/>
    <row r="303" s="65" customFormat="1"/>
    <row r="304" s="65" customFormat="1"/>
    <row r="305" s="65" customFormat="1"/>
    <row r="306" s="65" customFormat="1"/>
    <row r="307" s="65" customFormat="1"/>
    <row r="308" s="65" customFormat="1"/>
    <row r="309" s="65" customFormat="1"/>
    <row r="310" s="65" customFormat="1"/>
    <row r="311" s="65" customFormat="1"/>
    <row r="312" s="65" customFormat="1"/>
    <row r="313" s="65" customFormat="1"/>
    <row r="314" s="65" customFormat="1"/>
    <row r="315" s="65" customFormat="1"/>
    <row r="316" s="65" customFormat="1"/>
    <row r="317" s="65" customFormat="1"/>
    <row r="318" s="65" customFormat="1"/>
    <row r="319" s="65" customFormat="1"/>
    <row r="320" s="65" customFormat="1"/>
    <row r="321" s="65" customFormat="1"/>
    <row r="322" s="65" customFormat="1"/>
    <row r="323" s="65" customFormat="1"/>
    <row r="324" s="65" customFormat="1"/>
    <row r="325" s="65" customFormat="1"/>
    <row r="326" s="65" customFormat="1"/>
    <row r="327" s="65" customFormat="1"/>
    <row r="328" s="65" customFormat="1"/>
    <row r="329" s="65" customFormat="1"/>
    <row r="330" s="65" customFormat="1"/>
    <row r="331" s="65" customFormat="1"/>
    <row r="332" s="65" customFormat="1"/>
    <row r="333" s="65" customFormat="1"/>
    <row r="334" s="65" customFormat="1"/>
    <row r="335" s="65" customFormat="1"/>
    <row r="336" s="65" customFormat="1"/>
    <row r="337" s="65" customFormat="1"/>
    <row r="338" s="65" customFormat="1"/>
    <row r="339" s="65" customFormat="1"/>
    <row r="340" s="65" customFormat="1"/>
    <row r="341" s="65" customFormat="1"/>
    <row r="342" s="65" customFormat="1"/>
    <row r="343" s="65" customFormat="1"/>
    <row r="344" s="65" customFormat="1"/>
    <row r="345" s="65" customFormat="1"/>
    <row r="346" s="65" customFormat="1"/>
    <row r="347" s="65" customFormat="1"/>
    <row r="348" s="65" customFormat="1"/>
    <row r="349" s="65" customFormat="1"/>
    <row r="350" s="65" customFormat="1"/>
    <row r="351" s="65" customFormat="1"/>
    <row r="352" s="65" customFormat="1"/>
    <row r="353" s="65" customFormat="1"/>
    <row r="354" s="65" customFormat="1"/>
    <row r="355" s="65" customFormat="1"/>
    <row r="356" s="65" customFormat="1"/>
    <row r="357" s="65" customFormat="1"/>
    <row r="358" s="65" customFormat="1"/>
  </sheetData>
  <sheetProtection formatCells="0" formatColumns="0" formatRows="0" insertColumns="0" insertRows="0" insertHyperlinks="0" deleteColumns="0" deleteRows="0" selectLockedCells="1" selectUnlockedCells="1"/>
  <mergeCells count="43">
    <mergeCell ref="A42:J42"/>
    <mergeCell ref="A1:J3"/>
    <mergeCell ref="A4:B4"/>
    <mergeCell ref="A5:B5"/>
    <mergeCell ref="A6:B6"/>
    <mergeCell ref="C4:F4"/>
    <mergeCell ref="C5:F5"/>
    <mergeCell ref="C6:F6"/>
    <mergeCell ref="G4:H4"/>
    <mergeCell ref="G5:H5"/>
    <mergeCell ref="G6:H6"/>
    <mergeCell ref="I4:J4"/>
    <mergeCell ref="I5:J5"/>
    <mergeCell ref="I6:J6"/>
    <mergeCell ref="B48:G48"/>
    <mergeCell ref="B9:H9"/>
    <mergeCell ref="B20:G20"/>
    <mergeCell ref="B97:G97"/>
    <mergeCell ref="B43:H43"/>
    <mergeCell ref="B78:H78"/>
    <mergeCell ref="B89:G89"/>
    <mergeCell ref="B91:H91"/>
    <mergeCell ref="B95:G95"/>
    <mergeCell ref="B62:G62"/>
    <mergeCell ref="B64:H64"/>
    <mergeCell ref="B76:G76"/>
    <mergeCell ref="B22:H22"/>
    <mergeCell ref="B41:G41"/>
    <mergeCell ref="B50:H50"/>
    <mergeCell ref="A21:J21"/>
    <mergeCell ref="A49:J49"/>
    <mergeCell ref="A63:J63"/>
    <mergeCell ref="A77:J77"/>
    <mergeCell ref="A90:J90"/>
    <mergeCell ref="A111:B115"/>
    <mergeCell ref="C111:H115"/>
    <mergeCell ref="I111:J115"/>
    <mergeCell ref="B99:H99"/>
    <mergeCell ref="B105:G105"/>
    <mergeCell ref="B107:G107"/>
    <mergeCell ref="B109:G109"/>
    <mergeCell ref="A96:J96"/>
    <mergeCell ref="A98:J9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dc:creator>
  <cp:keywords/>
  <dc:description/>
  <cp:lastModifiedBy>Kara Medina</cp:lastModifiedBy>
  <cp:revision/>
  <dcterms:created xsi:type="dcterms:W3CDTF">2015-09-02T12:03:13Z</dcterms:created>
  <dcterms:modified xsi:type="dcterms:W3CDTF">2021-08-19T03:45:16Z</dcterms:modified>
  <cp:category/>
  <cp:contentStatus/>
</cp:coreProperties>
</file>