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lexandraBl\Box Sync\Safer Cash Toolkit Package - Final\Safer Cash Toolkit Package - Final\Toolkit\"/>
    </mc:Choice>
  </mc:AlternateContent>
  <bookViews>
    <workbookView xWindow="0" yWindow="0" windowWidth="25605" windowHeight="11835" tabRatio="500"/>
  </bookViews>
  <sheets>
    <sheet name="SAFER CASH TOOLKIT " sheetId="26" r:id="rId1"/>
    <sheet name="1.1" sheetId="9" r:id="rId2"/>
    <sheet name="1.2" sheetId="27" r:id="rId3"/>
    <sheet name="1.3" sheetId="28" r:id="rId4"/>
    <sheet name="1.4" sheetId="29" r:id="rId5"/>
    <sheet name="1.5" sheetId="30" r:id="rId6"/>
    <sheet name="2.1" sheetId="14" r:id="rId7"/>
    <sheet name="2.2" sheetId="25" r:id="rId8"/>
    <sheet name="3.1" sheetId="18" r:id="rId9"/>
    <sheet name="3.2" sheetId="20" r:id="rId10"/>
    <sheet name="3.3" sheetId="19" r:id="rId11"/>
    <sheet name="4.1" sheetId="17" r:id="rId12"/>
    <sheet name="4.2" sheetId="21" r:id="rId13"/>
    <sheet name="4.3" sheetId="22" r:id="rId14"/>
  </sheets>
  <definedNames>
    <definedName name="_xlnm._FilterDatabase" localSheetId="1" hidden="1">'1.1'!$A$4:$A$83</definedName>
    <definedName name="_xlnm.Print_Area" localSheetId="1">'1.1'!$B$4:$D$83</definedName>
  </definedNames>
  <calcPr calcId="191028"/>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21" l="1"/>
  <c r="D13" i="21"/>
  <c r="R11" i="21"/>
  <c r="R8" i="21"/>
  <c r="F8" i="21"/>
  <c r="F11" i="21"/>
  <c r="L26" i="21"/>
  <c r="M21" i="21"/>
  <c r="L22" i="21" s="1"/>
  <c r="R10" i="21"/>
  <c r="R7" i="21"/>
  <c r="L13" i="17"/>
  <c r="K13" i="17"/>
  <c r="E13" i="17"/>
  <c r="D13" i="17"/>
  <c r="M11" i="17"/>
  <c r="M8" i="17"/>
  <c r="F11" i="17"/>
  <c r="F8" i="17"/>
  <c r="L13" i="21" l="1"/>
  <c r="M13" i="21"/>
  <c r="N13" i="21"/>
  <c r="O13" i="21"/>
  <c r="P13" i="21"/>
  <c r="Q13" i="21"/>
  <c r="K13" i="21"/>
  <c r="R13" i="21" s="1"/>
  <c r="L9" i="21"/>
  <c r="M9" i="21"/>
  <c r="N9" i="21"/>
  <c r="O9" i="21"/>
  <c r="P9" i="21"/>
  <c r="Q9" i="21"/>
  <c r="K9" i="21"/>
  <c r="L12" i="21"/>
  <c r="M12" i="21"/>
  <c r="N12" i="21"/>
  <c r="O12" i="21"/>
  <c r="P12" i="21"/>
  <c r="Q12" i="21"/>
  <c r="K12" i="21"/>
  <c r="D34" i="25"/>
  <c r="D33" i="25"/>
  <c r="D32" i="25"/>
  <c r="F10" i="21" l="1"/>
  <c r="F7" i="21"/>
  <c r="M10" i="17"/>
  <c r="M7" i="17"/>
  <c r="F10" i="17"/>
  <c r="F9" i="21" l="1"/>
  <c r="E9" i="21"/>
  <c r="D9" i="21"/>
  <c r="F12" i="21"/>
  <c r="F13" i="21" s="1"/>
  <c r="E12" i="21"/>
  <c r="D12" i="21"/>
  <c r="M12" i="17"/>
  <c r="K12" i="17"/>
  <c r="L12" i="17"/>
  <c r="F12" i="17"/>
  <c r="D12" i="17"/>
  <c r="E12" i="17"/>
  <c r="K9" i="17"/>
  <c r="L9" i="17"/>
  <c r="M9" i="17"/>
  <c r="M13" i="17" s="1"/>
  <c r="B38" i="21"/>
  <c r="C32" i="21"/>
  <c r="C38" i="21" s="1"/>
  <c r="B32" i="21"/>
  <c r="C27" i="21"/>
  <c r="C37" i="21" s="1"/>
  <c r="B27" i="21"/>
  <c r="B37" i="21" s="1"/>
  <c r="L31" i="21"/>
  <c r="H32" i="21" s="1"/>
  <c r="D31" i="21"/>
  <c r="J27" i="21"/>
  <c r="D22" i="21"/>
  <c r="D33" i="17" l="1"/>
  <c r="C33" i="17"/>
  <c r="D26" i="21"/>
  <c r="D32" i="21"/>
  <c r="D27" i="21"/>
  <c r="I27" i="21"/>
  <c r="G27" i="21"/>
  <c r="H27" i="21"/>
  <c r="K27" i="21"/>
  <c r="K32" i="21"/>
  <c r="J32" i="21"/>
  <c r="I32" i="21"/>
  <c r="G32" i="21"/>
  <c r="C22" i="21"/>
  <c r="J22" i="21"/>
  <c r="F22" i="21"/>
  <c r="K22" i="21"/>
  <c r="G22" i="21"/>
  <c r="B22" i="21"/>
  <c r="I22" i="21"/>
  <c r="E22" i="21"/>
  <c r="H22" i="21"/>
  <c r="C36" i="21"/>
  <c r="M22" i="21" l="1"/>
  <c r="B36" i="21"/>
  <c r="L32" i="21"/>
  <c r="C28" i="17"/>
  <c r="B28" i="17"/>
  <c r="C24" i="17"/>
  <c r="B24" i="17"/>
  <c r="D27" i="17"/>
  <c r="D28" i="17" s="1"/>
  <c r="D23" i="17"/>
  <c r="D24" i="17" s="1"/>
  <c r="D20" i="17"/>
  <c r="E20" i="17"/>
  <c r="F20" i="17"/>
  <c r="G20" i="17"/>
  <c r="H20" i="17"/>
  <c r="I19" i="17"/>
  <c r="I16" i="17"/>
  <c r="F7" i="17"/>
  <c r="D34" i="14"/>
  <c r="D33" i="14"/>
  <c r="D32" i="14"/>
  <c r="E9" i="17" l="1"/>
  <c r="D9" i="17"/>
  <c r="C32" i="17" s="1"/>
  <c r="F9" i="17"/>
  <c r="F13" i="17" s="1"/>
  <c r="D34" i="17"/>
  <c r="D32" i="17"/>
  <c r="C34" i="17"/>
  <c r="I20" i="17"/>
  <c r="L27" i="21"/>
  <c r="K16" i="21" l="1"/>
  <c r="H17" i="21"/>
  <c r="G17" i="21" l="1"/>
  <c r="E17" i="21"/>
  <c r="D17" i="21"/>
  <c r="F17" i="21"/>
  <c r="B17" i="21"/>
  <c r="C17" i="21"/>
  <c r="I17" i="21"/>
  <c r="J17" i="21"/>
  <c r="K17" i="21" l="1"/>
</calcChain>
</file>

<file path=xl/comments1.xml><?xml version="1.0" encoding="utf-8"?>
<comments xmlns="http://schemas.openxmlformats.org/spreadsheetml/2006/main">
  <authors>
    <author>tc={5C35258A-4330-D64B-B298-38F9B8FC1A7E}</author>
    <author>tc={F81B3743-0580-514E-B6E1-B30DC4854450}</author>
    <author>tc={9F26DA55-AE57-F549-B65B-A3B8E86DD415}</author>
    <author>tc={0EA9795D-F777-EB49-97B6-59921B1B445B}</author>
    <author>tc={C4E693A4-7AF5-594F-91FE-13459D62A7D7}</author>
    <author>tc={32D4D288-DA09-7F4F-B399-774B443541EE}</author>
    <author>tc={E5ADFDC3-A761-034E-8E53-3A489986215C}</author>
  </authors>
  <commentList>
    <comment ref="B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categories identified here act as a guide; should the format of your tool differ, they should be inserted into the most appropriate section to ensure that the information is gathered in a succinct and logical manner.</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 numbers here are identified to give the cyclical guidance on to compare baseline and endline data. As such they are reference again in Tool 2</t>
        </r>
      </text>
    </comment>
    <comment ref="D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identified in each section are there to be inserted into pre-selected tools for the four sections that are covered. In this tool, the questions include all follow-on questions. For Kobo/ODK formatted versions, refer to the specific excel files Annexed in this tool kit.</t>
        </r>
      </text>
    </comment>
    <comment ref="E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
        </r>
      </text>
    </comment>
    <comment ref="F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purpose of this column is to identify where questions and/or answers should be checked to be contextually appropriate. This is not an exhaustive list and should be done in conjunction with Annex 1 of this document.</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questions are highlighted to check if they are present or not in existing tools. Where they are not already present, they should be included.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each section, a number of questions are identified that are always recommended for inclusion and are deemed critical to ensuring that the environment is safe for the delivery of cash as part of a humanitarian response.</t>
        </r>
      </text>
    </comment>
  </commentList>
</comments>
</file>

<file path=xl/comments2.xml><?xml version="1.0" encoding="utf-8"?>
<comments xmlns="http://schemas.openxmlformats.org/spreadsheetml/2006/main">
  <authors>
    <author>tc={5C35258A-4330-D64C-B298-38F9B8FC1A7E}</author>
    <author>tc={F81B3743-0580-514F-B6E1-B30DC4854450}</author>
    <author>tc={9F26DA55-AE57-F54A-B65B-A3B8E86DD415}</author>
    <author>tc={0EA9795D-F777-EB4A-97B6-59921B1B445B}</author>
    <author>tc={C4E693A4-7AF5-5950-91FE-13459D62A7D7}</author>
    <author>tc={32D4D288-DA09-7F50-B399-774B443541EE}</author>
    <author>tc={E5ADFDC3-A761-034F-8E53-3A489986215C}</author>
  </authors>
  <commentList>
    <comment ref="B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categories identified here act as a guide; should the format of your tool differ, they should be inserted into the most appropriate section to ensure that the information is gathered in a succinct and logical manner.</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 numbers here are identified to give the cyclical guidance on to compare baseline and endline data. As such they are reference again in Tool 2</t>
        </r>
      </text>
    </comment>
    <comment ref="D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identified in each section are there to be inserted into pre-selected tools for the four sections that are covered. In this tool, the questions include all follow-on questions. For Kobo/ODK formatted versions, refer to the specific excel files Annexed in this tool kit.</t>
        </r>
      </text>
    </comment>
    <comment ref="E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
        </r>
      </text>
    </comment>
    <comment ref="F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purpose of this column is to identify where questions and/or answers should be checked to be contextually appropriate. This is not an exhaustive list and should be done in conjunction with Annex 1 of this document.</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questions are highlighted to check if they are present or not in existing tools. Where they are not already present, they should be included.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each section, a number of questions are identified that are always recommended for inclusion and are deemed critical to ensuring that the environment is safe for the delivery of cash as part of a humanitarian response.</t>
        </r>
      </text>
    </comment>
  </commentList>
</comments>
</file>

<file path=xl/comments3.xml><?xml version="1.0" encoding="utf-8"?>
<comments xmlns="http://schemas.openxmlformats.org/spreadsheetml/2006/main">
  <authors>
    <author>tc={5C35258A-4330-D64D-B298-38F9B8FC1A7E}</author>
    <author>tc={F81B3743-0580-5150-B6E1-B30DC4854450}</author>
    <author>tc={9F26DA55-AE57-F54B-B65B-A3B8E86DD415}</author>
    <author>tc={0EA9795D-F777-EB4B-97B6-59921B1B445B}</author>
    <author>tc={C4E693A4-7AF5-5951-91FE-13459D62A7D7}</author>
    <author>tc={32D4D288-DA09-7F51-B399-774B443541EE}</author>
    <author>tc={E5ADFDC3-A761-0350-8E53-3A489986215C}</author>
  </authors>
  <commentList>
    <comment ref="B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categories identified here act as a guide; should the format of your tool differ, they should be inserted into the most appropriate section to ensure that the information is gathered in a succinct and logical manner.</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 numbers here are identified to give the cyclical guidance on to compare baseline and endline data. As such they are reference again in Tool 2</t>
        </r>
      </text>
    </comment>
    <comment ref="D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identified in each section are there to be inserted into pre-selected tools for the four sections that are covered. In this tool, the questions include all follow-on questions. For Kobo/ODK formatted versions, refer to the specific excel files Annexed in this tool kit.</t>
        </r>
      </text>
    </comment>
    <comment ref="E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
        </r>
      </text>
    </comment>
    <comment ref="F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purpose of this column is to identify where questions and/or answers should be checked to be contextually appropriate. This is not an exhaustive list and should be done in conjunction with Annex 1 of this document.</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questions are highlighted to check if they are present or not in existing tools. Where they are not already present, they should be included.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each section, a number of questions are identified that are always recommended for inclusion and are deemed critical to ensuring that the environment is safe for the delivery of cash as part of a humanitarian response.</t>
        </r>
      </text>
    </comment>
  </commentList>
</comments>
</file>

<file path=xl/comments4.xml><?xml version="1.0" encoding="utf-8"?>
<comments xmlns="http://schemas.openxmlformats.org/spreadsheetml/2006/main">
  <authors>
    <author>tc={5C35258A-4330-D64E-B298-38F9B8FC1A7E}</author>
    <author>tc={F81B3743-0580-5151-B6E1-B30DC4854450}</author>
    <author>tc={9F26DA55-AE57-F54C-B65B-A3B8E86DD415}</author>
    <author>tc={0EA9795D-F777-EB4C-97B6-59921B1B445B}</author>
    <author>tc={C4E693A4-7AF5-5952-91FE-13459D62A7D7}</author>
    <author>tc={32D4D288-DA09-7F52-B399-774B443541EE}</author>
    <author>tc={E5ADFDC3-A761-0351-8E53-3A489986215C}</author>
  </authors>
  <commentList>
    <comment ref="B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categories identified here act as a guide; should the format of your tool differ, they should be inserted into the most appropriate section to ensure that the information is gathered in a succinct and logical manner.</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 numbers here are identified to give the cyclical guidance on to compare baseline and endline data. As such they are reference again in Tool 2</t>
        </r>
      </text>
    </comment>
    <comment ref="D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identified in each section are there to be inserted into pre-selected tools for the four sections that are covered. In this tool, the questions include all follow-on questions. For Kobo/ODK formatted versions, refer to the specific excel files Annexed in this tool kit.</t>
        </r>
      </text>
    </comment>
    <comment ref="E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
        </r>
      </text>
    </comment>
    <comment ref="F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purpose of this column is to identify where questions and/or answers should be checked to be contextually appropriate. This is not an exhaustive list and should be done in conjunction with Annex 1 of this document.</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questions are highlighted to check if they are present or not in existing tools. Where they are not already present, they should be included.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each section, a number of questions are identified that are always recommended for inclusion and are deemed critical to ensuring that the environment is safe for the delivery of cash as part of a humanitarian response.</t>
        </r>
      </text>
    </comment>
  </commentList>
</comments>
</file>

<file path=xl/comments5.xml><?xml version="1.0" encoding="utf-8"?>
<comments xmlns="http://schemas.openxmlformats.org/spreadsheetml/2006/main">
  <authors>
    <author>tc={5C35258A-4330-D64F-B298-38F9B8FC1A7E}</author>
    <author>tc={F81B3743-0580-5152-B6E1-B30DC4854450}</author>
    <author>tc={9F26DA55-AE57-F54D-B65B-A3B8E86DD415}</author>
    <author>tc={0EA9795D-F777-EB4D-97B6-59921B1B445B}</author>
    <author>tc={C4E693A4-7AF5-5953-91FE-13459D62A7D7}</author>
    <author>tc={32D4D288-DA09-7F53-B399-774B443541EE}</author>
    <author>tc={E5ADFDC3-A761-0352-8E53-3A489986215C}</author>
  </authors>
  <commentList>
    <comment ref="B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categories identified here act as a guide; should the format of your tool differ, they should be inserted into the most appropriate section to ensure that the information is gathered in a succinct and logical manner.</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 numbers here are identified to give the cyclical guidance on to compare baseline and endline data. As such they are reference again in Tool 2</t>
        </r>
      </text>
    </comment>
    <comment ref="D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identified in each section are there to be inserted into pre-selected tools for the four sections that are covered. In this tool, the questions include all follow-on questions. For Kobo/ODK formatted versions, refer to the specific excel files Annexed in this tool kit.</t>
        </r>
      </text>
    </comment>
    <comment ref="E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
        </r>
      </text>
    </comment>
    <comment ref="F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purpose of this column is to identify where questions and/or answers should be checked to be contextually appropriate. This is not an exhaustive list and should be done in conjunction with Annex 1 of this document.</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These questions are highlighted to check if they are present or not in existing tools. Where they are not already present, they should be included.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 each section, a number of questions are identified that are always recommended for inclusion and are deemed critical to ensuring that the environment is safe for the delivery of cash as part of a humanitarian response.</t>
        </r>
      </text>
    </comment>
  </commentList>
</comments>
</file>

<file path=xl/comments6.xml><?xml version="1.0" encoding="utf-8"?>
<comments xmlns="http://schemas.openxmlformats.org/spreadsheetml/2006/main">
  <authors>
    <author>tc={065D9CBE-50C0-8F4F-B265-B84F87FA924A}</author>
    <author>tc={AA0EAF11-90A1-424C-86FD-17FF0E820FA0}</author>
    <author>tc={D04BF839-D4FD-954D-A4A5-709102EED3F5}</author>
    <author>tc={0FB415D8-4CC7-A448-99F4-1079E20BD3D6}</author>
    <author>tc={008058BB-78EB-D246-A3E3-FC84604EE1BD}</author>
    <author>tc={D6A35A13-C348-0D47-9351-27DBB4A0DAF2}</author>
    <author>tc={54D14CA3-4431-7C48-84AE-6A96432B76B1}</author>
    <author>tc={A121E379-FA09-2444-AA08-F14E153EC342}</author>
    <author>tc={81C3064C-E293-0645-B47A-576F489FD9DF}</author>
    <author>tc={9F20D0A7-871E-7543-B6A5-728FB467A4B3}</author>
    <author>tc={5CDC849A-B3AB-6446-B1F6-05D7EFD05367}</author>
  </authors>
  <commentList>
    <comment ref="A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from Tool 1 have been grouped to reflect where they can be triangulated. Additional question from existing tools should be added into this matrix if they fall within the same question category and have quantifiable data.</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Tool 1 to identify where critical path question data can be triangulated.</t>
        </r>
      </text>
    </comment>
    <comment ref="E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part of the triangulation of data and to ensure that the Toolkit is able to monitor the effectiveness of the mitigation measures put in place, Column E provides guidance on when data should be compared.</t>
        </r>
      </text>
    </comment>
    <comment ref="F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in column F are a copy and paste of those in Tool 1. Therefore, if questions from Tool 1 have not have been asked, they should be removed from Column F. (Note: Do not remove the whole row, just the specific question from the cell in column F)</t>
        </r>
      </text>
    </comment>
    <comment ref="G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Guidance on potential protection risks linked to information captured by the questions.</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H with: Yes or No to reflect where risks either have or have not been identified.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Where the answer in column H is yes, complete column I with the specific risks that have been identified during the analysis. This should include the specific population at risk.</t>
        </r>
      </text>
    </comment>
    <comment ref="K4"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the risks identified in column I, refer to the community and NGO mitigation measures in column J and K to identify which measures are appropriate, or can be feasibly implemented to increase the safety with which cash can be delivered.</t>
        </r>
      </text>
    </comment>
    <comment ref="L4"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L to record what mitigation measures were taken, both those pre-populated and any others you might take. Column L’s cells are not mergered, use one cell per management step taken.</t>
        </r>
      </text>
    </comment>
    <comment ref="M4" authorId="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N to identify, if Accept, Mitigate, Transfer or Avoid was utilized as the strategy for the identified risk. Column M’s cells are not mergered so that different management strategies can assigned to each step taken.</t>
        </r>
      </text>
    </comment>
    <comment ref="N4"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column can support in the development of advocacy messages for the use of cash as part of a response. This is also a live section that can be updated with new ideas and arguments.</t>
        </r>
      </text>
    </comment>
  </commentList>
</comments>
</file>

<file path=xl/comments7.xml><?xml version="1.0" encoding="utf-8"?>
<comments xmlns="http://schemas.openxmlformats.org/spreadsheetml/2006/main">
  <authors>
    <author>tc={065D9CBE-50C0-8F50-B265-B84F87FA924A}</author>
    <author>tc={AA0EAF11-90A1-424D-86FD-17FF0E820FA0}</author>
    <author>tc={D04BF839-D4FD-954E-A4A5-709102EED3F5}</author>
    <author>tc={0FB415D8-4CC7-A449-99F4-1079E20BD3D6}</author>
    <author>tc={008058BB-78EB-D247-A3E3-FC84604EE1BD}</author>
    <author>tc={D6A35A13-C348-0D48-9351-27DBB4A0DAF2}</author>
    <author>tc={54D14CA3-4431-7C49-84AE-6A96432B76B1}</author>
    <author>tc={A121E379-FA09-2445-AA08-F14E153EC342}</author>
    <author>tc={81C3064C-E293-0646-B47A-576F489FD9DF}</author>
    <author>tc={9F20D0A7-871E-7544-B6A5-728FB467A4B3}</author>
    <author>tc={5CDC849A-B3AB-6447-B1F6-05D7EFD05367}</author>
  </authors>
  <commentList>
    <comment ref="A4"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from Tool 1 have been grouped to reflect where they can be triangulated. Additional question from existing tools should be added into this matrix if they fall within the same question category and have quantifiable data.</t>
        </r>
      </text>
    </comment>
    <comment ref="C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Tool 1 to identify where critical path question data can be triangulated.</t>
        </r>
      </text>
    </comment>
    <comment ref="E4"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part of the triangulation of data and to ensure that the Toolkit is able to monitor the effectiveness of the mitigation measures put in place, Column E provides guidance on when data should be compared.</t>
        </r>
      </text>
    </comment>
    <comment ref="F4" authorId="3"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questions in column F are a copy and paste of those in Tool 1. Therefore, if questions from Tool 1 have not have been asked, they should be removed from Column F. (Note: Do not remove the whole row, just the specific question from the cell in column F)</t>
        </r>
      </text>
    </comment>
    <comment ref="G4" authorId="4"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Guidance on potential protection risks linked to information captured by the questions.</t>
        </r>
      </text>
    </comment>
    <comment ref="H4" authorId="5"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H with: Yes or No to reflect where risks either have or have not been identified.</t>
        </r>
      </text>
    </comment>
    <comment ref="I4" authorId="6"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Where the answer in column H is yes, complete column I with the specific risks that have been identified during the analysis. This should include the specific population at risk.</t>
        </r>
      </text>
    </comment>
    <comment ref="K4" authorId="7"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the risks identified in column I, refer to the community and NGO mitigation measures in column J and K to identify which measures are appropriate, or can be feasibly implemented to increase the safety with which cash can be delivered.</t>
        </r>
      </text>
    </comment>
    <comment ref="L4" authorId="8"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L to record what mitigation measures were taken, both those pre-populated and any others you might take. Column L’s cells are not mergered, use one cell per management step taken.</t>
        </r>
      </text>
    </comment>
    <comment ref="M4" authorId="9"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Complete column N to identify, if Accept, Mitigate, Transfer or Avoid was utilized as the strategy for the identified risk. Column M’s cells are not mergered so that different management strategies can assigned to each step taken.</t>
        </r>
      </text>
    </comment>
    <comment ref="N4" authorId="1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column can support in the development of advocacy messages for the use of cash as part of a response. This is also a live section that can be updated with new ideas and arguments.</t>
        </r>
      </text>
    </comment>
  </commentList>
</comments>
</file>

<file path=xl/sharedStrings.xml><?xml version="1.0" encoding="utf-8"?>
<sst xmlns="http://schemas.openxmlformats.org/spreadsheetml/2006/main" count="2134" uniqueCount="891">
  <si>
    <t xml:space="preserve">The Safer Cash Toolkit - Excel Overview and Table of Contents </t>
  </si>
  <si>
    <t xml:space="preserve">This toolkit is separated out into 3 sets of tools and accompany guidance note. It is designed to ensure that the minimum amount of information is being collected, at implementing level, analyzed and used to inform decision making to ensure cash is being used safely. This should not be seen as a stand alone set of tools, rather a question bank to be included into existing tools and with associated guidance to analyze the data collected. 
The below table of contents link to the various tools, they are broken into 3 categories, (1) Assessment/Verification, (2) Risk Analysis, (3) Monitoring. Tools 1 and 3 are question banks to be used within existing tools and Tool 2 can either be used as is or incorporated into existing tools. Additionally, a set of examples of analysis are provided to give guidance to implementing teams where there are no pre-existing formats or templates for doing so.  </t>
  </si>
  <si>
    <t>#</t>
  </si>
  <si>
    <t xml:space="preserve">Title </t>
  </si>
  <si>
    <t xml:space="preserve">Comments </t>
  </si>
  <si>
    <t xml:space="preserve">Tool 1 </t>
  </si>
  <si>
    <t xml:space="preserve">Question Banks </t>
  </si>
  <si>
    <t xml:space="preserve">HH Needs Assessment </t>
  </si>
  <si>
    <t xml:space="preserve">FGD as part of Needs Assessment </t>
  </si>
  <si>
    <t xml:space="preserve">Trader Surveys </t>
  </si>
  <si>
    <t xml:space="preserve">Market Observation Survey </t>
  </si>
  <si>
    <t>HH Registration/Verification Surveys</t>
  </si>
  <si>
    <t xml:space="preserve">Tool 2 </t>
  </si>
  <si>
    <t xml:space="preserve">Risk Mapping </t>
  </si>
  <si>
    <t>Risk identification and management matrix</t>
  </si>
  <si>
    <t xml:space="preserve">Completed Example Tool </t>
  </si>
  <si>
    <t xml:space="preserve">Tool 3 </t>
  </si>
  <si>
    <t xml:space="preserve">HH PDM </t>
  </si>
  <si>
    <t>Trader PDM</t>
  </si>
  <si>
    <t xml:space="preserve">Local Level FSP PDM </t>
  </si>
  <si>
    <t xml:space="preserve">Analysis </t>
  </si>
  <si>
    <t xml:space="preserve">Examples / Guidance </t>
  </si>
  <si>
    <t xml:space="preserve">Tool 1 Example Data Set / Analysis </t>
  </si>
  <si>
    <t xml:space="preserve">Tool 3 Example Data Set analysis </t>
  </si>
  <si>
    <t xml:space="preserve">Comparative Data Analysis (Example) </t>
  </si>
  <si>
    <t>TOOL 1: Situational Analysis and HH Registration/Verification Questions to support identification of protection risks in cash program design.</t>
  </si>
  <si>
    <r>
      <rPr>
        <b/>
        <sz val="12"/>
        <color theme="1"/>
        <rFont val="Calibri"/>
        <family val="2"/>
        <scheme val="minor"/>
      </rPr>
      <t>Tool 1.1:</t>
    </r>
    <r>
      <rPr>
        <sz val="12"/>
        <color theme="1"/>
        <rFont val="Calibri"/>
        <family val="2"/>
        <scheme val="minor"/>
      </rPr>
      <t xml:space="preserve"> This tool acts as a reference point to guide persons conducting situation and response analysis in critical questions to be asked that contribute to ensuring that cash can be delivered safely during assessment stage. 
</t>
    </r>
    <r>
      <rPr>
        <b/>
        <sz val="12"/>
        <color theme="1"/>
        <rFont val="Calibri"/>
        <family val="2"/>
        <scheme val="minor"/>
      </rPr>
      <t>Notes</t>
    </r>
    <r>
      <rPr>
        <sz val="12"/>
        <color theme="1"/>
        <rFont val="Calibri"/>
        <family val="2"/>
        <scheme val="minor"/>
      </rPr>
      <t xml:space="preserve">: This tool covers, Household level needs assessment questions. This is not an exhaustive list and additionally contains questions that may already be found in other standard tools.
Questions have been categorized to support comparative analysis with end line or PDM data collection. Question # in Column C are a referenced in Tool 2.1 to allow for easier comparative analysis. 
Question type gives guidance on how to ask the questions within a digital data collection form to support improved data analysis. 
Contextualization in Column F, is not an exhaustive list and all questions should be checked for relevance but this serves as a starting guide to support better contextualization. 
Qualitative and Quantitative labelling is to guide the type of questions in digital data collection and the type of analysis ensuring a balance between the two. 
Critical Questions in Column I - those make in Red are deemed the bare minimum of what should be asked to ensure that the most basic information is available to make informed decision that cash will do no harm. </t>
    </r>
  </si>
  <si>
    <t xml:space="preserve">Tool </t>
  </si>
  <si>
    <t xml:space="preserve">Category </t>
  </si>
  <si>
    <t>Q #</t>
  </si>
  <si>
    <t xml:space="preserve">Question </t>
  </si>
  <si>
    <t xml:space="preserve">Question type </t>
  </si>
  <si>
    <t>Check to contextualize</t>
  </si>
  <si>
    <t>Qualitative (QL) / Quantitative (QN)</t>
  </si>
  <si>
    <t>Protection Mainstreaming Principle</t>
  </si>
  <si>
    <t>Critical Protection Question - ensure inclusion</t>
  </si>
  <si>
    <t xml:space="preserve">Household Needs Assessment Questionnaire (Pre-Modality Selection) </t>
  </si>
  <si>
    <t>Demographic</t>
  </si>
  <si>
    <t xml:space="preserve">HH 0 </t>
  </si>
  <si>
    <t xml:space="preserve">As a minimum standard age, sex and disability status must be collected for all HH surveys for proper desegregation analysis </t>
  </si>
  <si>
    <t xml:space="preserve">Yes - only ask culturally appropriate questions beyond the 3 basic listed </t>
  </si>
  <si>
    <t>QN</t>
  </si>
  <si>
    <t>X</t>
  </si>
  <si>
    <t xml:space="preserve">Data Protection </t>
  </si>
  <si>
    <t xml:space="preserve">HH 1 </t>
  </si>
  <si>
    <t xml:space="preserve">Do you have ID documents? Which types?  </t>
  </si>
  <si>
    <t xml:space="preserve">Yes/No - select multiple </t>
  </si>
  <si>
    <t xml:space="preserve">QN </t>
  </si>
  <si>
    <t xml:space="preserve">Prioritize Safety and Dignity and Avoid Doing Harm      </t>
  </si>
  <si>
    <t>HH 2</t>
  </si>
  <si>
    <t xml:space="preserve">For some program we might need to share your data this could potentially be with x, y and z (insert who you would share data with). Would you have any concerns about that? Why?                    </t>
  </si>
  <si>
    <t xml:space="preserve">Yes - insert specifics if available </t>
  </si>
  <si>
    <t>HH 3</t>
  </si>
  <si>
    <r>
      <t>Do you think anyone else in your community might have concerns? Who? Why?</t>
    </r>
    <r>
      <rPr>
        <sz val="12"/>
        <color theme="1"/>
        <rFont val="Calibri"/>
        <family val="2"/>
        <scheme val="minor"/>
      </rPr>
      <t> </t>
    </r>
  </si>
  <si>
    <t>Yes/No - select multiple -select multiple</t>
  </si>
  <si>
    <t xml:space="preserve">Preference </t>
  </si>
  <si>
    <t>HH 4</t>
  </si>
  <si>
    <t xml:space="preserve">What are the two most common ways you receive cash? </t>
  </si>
  <si>
    <t xml:space="preserve">select 2 </t>
  </si>
  <si>
    <t xml:space="preserve">Yes - dependent on availability of mechanisms </t>
  </si>
  <si>
    <r>
      <rPr>
        <sz val="12"/>
        <color rgb="FFFF0000"/>
        <rFont val="Calibri (Body)_x0000_"/>
      </rPr>
      <t>Prioritize Safety and Dignity and Avoid Doing Harm</t>
    </r>
    <r>
      <rPr>
        <sz val="12"/>
        <color theme="1"/>
        <rFont val="Calibri"/>
        <family val="2"/>
        <scheme val="minor"/>
      </rPr>
      <t xml:space="preserve">  </t>
    </r>
    <r>
      <rPr>
        <sz val="12"/>
        <color rgb="FF0070C0"/>
        <rFont val="Calibri (Body)_x0000_"/>
      </rPr>
      <t>/ Meaningful Access</t>
    </r>
  </si>
  <si>
    <t>HH 5</t>
  </si>
  <si>
    <t xml:space="preserve">Have you received a cash distribution before? If yes, how? Do you feel this was a safe way for you to receive cash? If no, why? </t>
  </si>
  <si>
    <t xml:space="preserve">yes / no - select multiple - yes / no - select multiple </t>
  </si>
  <si>
    <t>HH 6</t>
  </si>
  <si>
    <t xml:space="preserve">If you were to receive cash from us what is your preference for receiving that assistance? Why? For those not selected why? </t>
  </si>
  <si>
    <t xml:space="preserve">select 2 - select multiple - select  multiple </t>
  </si>
  <si>
    <t>HH 7</t>
  </si>
  <si>
    <t xml:space="preserve">How often is best to receive the transfer?  Why? </t>
  </si>
  <si>
    <t xml:space="preserve">Select 1 - Select multiple </t>
  </si>
  <si>
    <t>HH 8</t>
  </si>
  <si>
    <t>Will a more/less frequent transfer make it more likely that you will be able to decide how to use the cash without pressure from others?</t>
  </si>
  <si>
    <t xml:space="preserve">select 1 - yes /no / no change </t>
  </si>
  <si>
    <t>HH 9</t>
  </si>
  <si>
    <r>
      <t xml:space="preserve">Will a more/less frequent transfers of cash make it safer or less safe for you?  </t>
    </r>
    <r>
      <rPr>
        <sz val="12"/>
        <color theme="1"/>
        <rFont val="Calibri"/>
        <family val="2"/>
        <scheme val="minor"/>
      </rPr>
      <t> </t>
    </r>
  </si>
  <si>
    <t xml:space="preserve">select 1 -yes /no / no change </t>
  </si>
  <si>
    <t>HH 10</t>
  </si>
  <si>
    <t xml:space="preserve">Do you have a safe place to keep cash? If no, does this affect how you would manage / spend your cash? If yes, how? </t>
  </si>
  <si>
    <t xml:space="preserve">yes / no - yes / no - select 2 </t>
  </si>
  <si>
    <t>Access</t>
  </si>
  <si>
    <t>HH 11</t>
  </si>
  <si>
    <t>How far is the market where you shop?</t>
  </si>
  <si>
    <t xml:space="preserve">select 1 (distance or time) </t>
  </si>
  <si>
    <r>
      <rPr>
        <sz val="12"/>
        <color rgb="FFFF0000"/>
        <rFont val="Calibri (Body)_x0000_"/>
      </rPr>
      <t>Prioritize Safety and Dignity and Avoid Doing Harm</t>
    </r>
    <r>
      <rPr>
        <sz val="12"/>
        <color theme="1"/>
        <rFont val="Calibri"/>
        <family val="2"/>
        <scheme val="minor"/>
      </rPr>
      <t xml:space="preserve">  /</t>
    </r>
    <r>
      <rPr>
        <sz val="12"/>
        <color rgb="FF0070C0"/>
        <rFont val="Calibri (Body)_x0000_"/>
      </rPr>
      <t xml:space="preserve"> Meaningful Access</t>
    </r>
  </si>
  <si>
    <t>HH 12</t>
  </si>
  <si>
    <t xml:space="preserve">How long does it take to reach the market?                                                             </t>
  </si>
  <si>
    <t xml:space="preserve">select 1 (only if above distance) </t>
  </si>
  <si>
    <t>HH 13</t>
  </si>
  <si>
    <t>Who usually does the shopping?</t>
  </si>
  <si>
    <t xml:space="preserve">select 1 </t>
  </si>
  <si>
    <t>HH 14</t>
  </si>
  <si>
    <t xml:space="preserve">Who cares for the children/dependents while you shop?                                                       </t>
  </si>
  <si>
    <t>HH 15</t>
  </si>
  <si>
    <t xml:space="preserve">Is it safe to travel to and from the local market place with cash and goods on your person? If no, why? </t>
  </si>
  <si>
    <t xml:space="preserve">yes/No - select multiple </t>
  </si>
  <si>
    <t>HH 16</t>
  </si>
  <si>
    <t xml:space="preserve">Do you believe that your local market place is a safe space to shop / receive cash assistance? If no, why? </t>
  </si>
  <si>
    <t>HH 17</t>
  </si>
  <si>
    <t xml:space="preserve">What would make it safer to access the market?                                                 </t>
  </si>
  <si>
    <t xml:space="preserve">select 2 - other text </t>
  </si>
  <si>
    <t xml:space="preserve">QN / QL </t>
  </si>
  <si>
    <t>HH 18</t>
  </si>
  <si>
    <t>Do operating hours and seasons impact your access?  How?</t>
  </si>
  <si>
    <t>HH 19</t>
  </si>
  <si>
    <t xml:space="preserve">What are the transportation options if you live too far from the market or you need help carrying heavy things to/from the market? How much does it cost? </t>
  </si>
  <si>
    <t xml:space="preserve">select 1 - select 1 </t>
  </si>
  <si>
    <t>HH 20</t>
  </si>
  <si>
    <t xml:space="preserve">Can everyone afford that? If one cannot afford that, what are their options? </t>
  </si>
  <si>
    <t xml:space="preserve">yes/no - select 2 </t>
  </si>
  <si>
    <t>HH 21</t>
  </si>
  <si>
    <r>
      <t>Do you have to pay others to shop?  Who? Why?  How much?</t>
    </r>
    <r>
      <rPr>
        <sz val="12"/>
        <color theme="1"/>
        <rFont val="Calibri"/>
        <family val="2"/>
        <scheme val="minor"/>
      </rPr>
      <t> </t>
    </r>
  </si>
  <si>
    <t xml:space="preserve">yes/no - select 2 - select 1 - select 1 </t>
  </si>
  <si>
    <t>Social tensions</t>
  </si>
  <si>
    <t>HH 22</t>
  </si>
  <si>
    <t>Who decides how to spend cash within households?</t>
  </si>
  <si>
    <r>
      <rPr>
        <sz val="12"/>
        <color rgb="FFFF0000"/>
        <rFont val="Calibri (Body)_x0000_"/>
      </rPr>
      <t>Prioritize Safety and Dignity and Avoid Doing Harm</t>
    </r>
    <r>
      <rPr>
        <sz val="12"/>
        <color theme="1"/>
        <rFont val="Calibri"/>
        <family val="2"/>
        <scheme val="minor"/>
      </rPr>
      <t xml:space="preserve"> / </t>
    </r>
    <r>
      <rPr>
        <sz val="12"/>
        <color rgb="FFFFC000"/>
        <rFont val="Calibri (Body)_x0000_"/>
      </rPr>
      <t>Participation and Empowerment</t>
    </r>
  </si>
  <si>
    <t>HH 23</t>
  </si>
  <si>
    <t>How will cash distributions to targeted households impact relationships in the community between those receiving cash and those not?</t>
  </si>
  <si>
    <t>HH 24</t>
  </si>
  <si>
    <t>What could be done to ease any potential tension</t>
  </si>
  <si>
    <t>QL</t>
  </si>
  <si>
    <t xml:space="preserve">Client Communications </t>
  </si>
  <si>
    <t>HH 25</t>
  </si>
  <si>
    <r>
      <t xml:space="preserve">What is the best way to communicate about the program including distributions and disbursements?  </t>
    </r>
    <r>
      <rPr>
        <sz val="12"/>
        <color theme="1"/>
        <rFont val="Calibri"/>
        <family val="2"/>
        <scheme val="minor"/>
      </rPr>
      <t> </t>
    </r>
  </si>
  <si>
    <r>
      <rPr>
        <sz val="12"/>
        <color rgb="FFFF0000"/>
        <rFont val="Calibri (Body)_x0000_"/>
      </rPr>
      <t>Prioritize Safety and Dignity and Avoid Doing Harm</t>
    </r>
    <r>
      <rPr>
        <sz val="12"/>
        <color theme="1"/>
        <rFont val="Calibri"/>
        <family val="2"/>
        <scheme val="minor"/>
      </rPr>
      <t xml:space="preserve"> / </t>
    </r>
    <r>
      <rPr>
        <sz val="12"/>
        <color rgb="FF0070C0"/>
        <rFont val="Calibri (Body)_x0000_"/>
      </rPr>
      <t>Meaningful Access</t>
    </r>
    <r>
      <rPr>
        <sz val="12"/>
        <color theme="1"/>
        <rFont val="Calibri"/>
        <family val="2"/>
        <scheme val="minor"/>
      </rPr>
      <t xml:space="preserve"> / </t>
    </r>
    <r>
      <rPr>
        <sz val="12"/>
        <color rgb="FF00B050"/>
        <rFont val="Calibri (Body)_x0000_"/>
      </rPr>
      <t>Accountability</t>
    </r>
    <r>
      <rPr>
        <sz val="12"/>
        <color theme="1"/>
        <rFont val="Calibri"/>
        <family val="2"/>
        <scheme val="minor"/>
      </rPr>
      <t xml:space="preserve"> / </t>
    </r>
    <r>
      <rPr>
        <sz val="12"/>
        <color rgb="FFFFC000"/>
        <rFont val="Calibri (Body)_x0000_"/>
      </rPr>
      <t>Participation and Empowerment</t>
    </r>
  </si>
  <si>
    <t>HH 26</t>
  </si>
  <si>
    <t xml:space="preserve">What is the best way for you to be able to communicate your feedback, concerns or complaints with us? </t>
  </si>
  <si>
    <r>
      <rPr>
        <b/>
        <sz val="12"/>
        <color theme="1"/>
        <rFont val="Calibri"/>
        <family val="2"/>
        <scheme val="minor"/>
      </rPr>
      <t>Tool 1.2:</t>
    </r>
    <r>
      <rPr>
        <sz val="12"/>
        <color theme="1"/>
        <rFont val="Calibri"/>
        <family val="2"/>
        <scheme val="minor"/>
      </rPr>
      <t xml:space="preserve"> This tool acts as a reference point to guide persons conducting situation and response analysis in critical questions to be asked that contribute to ensuring that cash can be delivered safely during assessment stage. 
</t>
    </r>
    <r>
      <rPr>
        <b/>
        <sz val="12"/>
        <color theme="1"/>
        <rFont val="Calibri"/>
        <family val="2"/>
        <scheme val="minor"/>
      </rPr>
      <t>Notes</t>
    </r>
    <r>
      <rPr>
        <sz val="12"/>
        <color theme="1"/>
        <rFont val="Calibri"/>
        <family val="2"/>
        <scheme val="minor"/>
      </rPr>
      <t xml:space="preserve">: This tool covers, FGD questions as part of Needs Assessment and Program Design. This is not an exhaustive list and additionally contains questions that may already be found in other standard tools.
Questions have been categorized to support comparative analysis with end line or PDM data collection. Question # in Column C are a referenced in Tool 2.1 to allow for easier comparative analysis. 
Question type gives guidance on how to ask the questions within a digital data collection form to support improved data analysis. 
Contextualization in Column F, is not an exhaustive list and all questions should be checked for relevance but this serves as a starting guide to support better contextualization. 
Qualitative and Quantitative labelling is to guide the type of questions in digital data collection and the type of analysis ensuring a balance between the two. 
Critical Questions in Column I - those make in Red are deemed the bare minimum of what should be asked to ensure that the most basic information is available to make informed decision that cash will do no harm. </t>
    </r>
  </si>
  <si>
    <t xml:space="preserve">FGD 1 </t>
  </si>
  <si>
    <t xml:space="preserve">For this program we might need to share data with x, y and z (insert who you would share data with). Would you have any concerns about that? Why?                    </t>
  </si>
  <si>
    <t xml:space="preserve">yes / no </t>
  </si>
  <si>
    <t>QN/QL</t>
  </si>
  <si>
    <t>FGD 2</t>
  </si>
  <si>
    <t xml:space="preserve">Needs </t>
  </si>
  <si>
    <t>FGD 3</t>
  </si>
  <si>
    <t xml:space="preserve">Who in the community will face risks when accessing cash? Why? </t>
  </si>
  <si>
    <r>
      <rPr>
        <sz val="12"/>
        <color rgb="FF0070C0"/>
        <rFont val="Calibri (Body)_x0000_"/>
      </rPr>
      <t>Meaningful Access</t>
    </r>
    <r>
      <rPr>
        <sz val="12"/>
        <color theme="1"/>
        <rFont val="Calibri"/>
        <family val="2"/>
        <scheme val="minor"/>
      </rPr>
      <t xml:space="preserve"> / </t>
    </r>
    <r>
      <rPr>
        <sz val="12"/>
        <color rgb="FF00B050"/>
        <rFont val="Calibri (Body)_x0000_"/>
      </rPr>
      <t>Accountability</t>
    </r>
    <r>
      <rPr>
        <sz val="12"/>
        <color theme="1"/>
        <rFont val="Calibri"/>
        <family val="2"/>
        <scheme val="minor"/>
      </rPr>
      <t xml:space="preserve"> / </t>
    </r>
    <r>
      <rPr>
        <sz val="12"/>
        <color rgb="FFFFC000"/>
        <rFont val="Calibri (Body)_x0000_"/>
      </rPr>
      <t>Participation and Empowerment</t>
    </r>
  </si>
  <si>
    <t>FGD 4</t>
  </si>
  <si>
    <t xml:space="preserve">What can we do to ensure they have safe access to cash? </t>
  </si>
  <si>
    <t>FGD 5</t>
  </si>
  <si>
    <t xml:space="preserve">Who are the groups of people that are most often excluded from community activities or support programs? Why? </t>
  </si>
  <si>
    <t>FGD 6</t>
  </si>
  <si>
    <r>
      <t xml:space="preserve">How could we better include them in cash </t>
    </r>
    <r>
      <rPr>
        <sz val="12"/>
        <color theme="1"/>
        <rFont val="Calibri"/>
        <family val="2"/>
        <scheme val="minor"/>
      </rPr>
      <t> </t>
    </r>
    <r>
      <rPr>
        <sz val="12"/>
        <color rgb="FF000000"/>
        <rFont val="Calibri"/>
        <family val="2"/>
        <scheme val="minor"/>
      </rPr>
      <t>programs?</t>
    </r>
  </si>
  <si>
    <t>FGD 7</t>
  </si>
  <si>
    <t xml:space="preserve">What would be your preferred way to receive cash? Why? </t>
  </si>
  <si>
    <t xml:space="preserve">QL </t>
  </si>
  <si>
    <r>
      <rPr>
        <sz val="12"/>
        <color rgb="FFFF0000"/>
        <rFont val="Calibri (Body)_x0000_"/>
      </rPr>
      <t xml:space="preserve">Prioritize Safety and Dignity and Avoid Doing Harm </t>
    </r>
    <r>
      <rPr>
        <sz val="12"/>
        <color theme="1"/>
        <rFont val="Calibri"/>
        <family val="2"/>
        <scheme val="minor"/>
      </rPr>
      <t xml:space="preserve"> /</t>
    </r>
    <r>
      <rPr>
        <sz val="12"/>
        <color rgb="FF0070C0"/>
        <rFont val="Calibri (Body)_x0000_"/>
      </rPr>
      <t xml:space="preserve"> Meaningful Access</t>
    </r>
  </si>
  <si>
    <t>FGD 8</t>
  </si>
  <si>
    <t xml:space="preserve">Do you think this would be a safe way for everyone in the community to access cash? If not, who would it not be okay for? Why? </t>
  </si>
  <si>
    <t>FGD 9</t>
  </si>
  <si>
    <t>FGD 10</t>
  </si>
  <si>
    <t>FGD 11</t>
  </si>
  <si>
    <t xml:space="preserve">Access </t>
  </si>
  <si>
    <t>FGD 12</t>
  </si>
  <si>
    <t>Are women of all ages safe in the market and would they be safe to visit at all hours?  If not, why not?  When would they be safe?</t>
  </si>
  <si>
    <t xml:space="preserve">Yes - specific to the FGD </t>
  </si>
  <si>
    <r>
      <rPr>
        <sz val="12"/>
        <color rgb="FFFF0000"/>
        <rFont val="Calibri (Body)_x0000_"/>
      </rPr>
      <t xml:space="preserve">Prioritize Safety and Dignity and Avoid Doing Harm </t>
    </r>
    <r>
      <rPr>
        <sz val="12"/>
        <color theme="1"/>
        <rFont val="Calibri"/>
        <family val="2"/>
        <scheme val="minor"/>
      </rPr>
      <t xml:space="preserve"> / </t>
    </r>
    <r>
      <rPr>
        <sz val="12"/>
        <color rgb="FF0070C0"/>
        <rFont val="Calibri (Body)_x0000_"/>
      </rPr>
      <t>Meaningful Access</t>
    </r>
  </si>
  <si>
    <t>FGD 13</t>
  </si>
  <si>
    <t>Are men of all ages safe in the market and would they be safe to visit at all hours?  If not, why not?  When would they be safe?</t>
  </si>
  <si>
    <t>FGD 14</t>
  </si>
  <si>
    <t xml:space="preserve">Are there any other groups who are not safe accessing the market? Is yes who and why? </t>
  </si>
  <si>
    <t>FGD 15</t>
  </si>
  <si>
    <t xml:space="preserve">Are there certain times of the year the market(s) become more difficult to access? Why and which households/individuals are most affected? </t>
  </si>
  <si>
    <t>FGD 16</t>
  </si>
  <si>
    <t xml:space="preserve">Do people who cant go to the market have to pay others to shop for them ? Who is most likely to require this support? </t>
  </si>
  <si>
    <t>FGD 17</t>
  </si>
  <si>
    <t>Have there been reports about/do you think there is discrimination at the market?</t>
  </si>
  <si>
    <t>FGD 18</t>
  </si>
  <si>
    <t>Who is discriminating? Against whom (Tick all that apply men, women, boys, girls, certain ethnic or religious groups, persons with disabilities, older men, older women, younger men, younger women, other (who))?</t>
  </si>
  <si>
    <t>FGD 19</t>
  </si>
  <si>
    <t>Is it common/systematic or isolated incidents?</t>
  </si>
  <si>
    <t>FGD 20</t>
  </si>
  <si>
    <t>Are there any social issues in the given context that might prevent the entire population from accessing this market (for example, social division due to poverty)?</t>
  </si>
  <si>
    <t>FGD 21</t>
  </si>
  <si>
    <r>
      <t xml:space="preserve"> Are there any /social stigmas (for example related to disability) that prevent some people from accessing the market</t>
    </r>
    <r>
      <rPr>
        <sz val="12"/>
        <color theme="1"/>
        <rFont val="Calibri"/>
        <family val="2"/>
        <scheme val="minor"/>
      </rPr>
      <t> </t>
    </r>
  </si>
  <si>
    <t xml:space="preserve">Social relations </t>
  </si>
  <si>
    <t>FGD 22</t>
  </si>
  <si>
    <t xml:space="preserve">Do you think cash will cause problems HH dynamics or relations?  What types?  Why?          </t>
  </si>
  <si>
    <t>FGD 23</t>
  </si>
  <si>
    <t xml:space="preserve"> How could these be avoided by the HH?                                                                                                           </t>
  </si>
  <si>
    <t>FGD 24</t>
  </si>
  <si>
    <t xml:space="preserve">Do you think cash could benefit HH relations? Why? </t>
  </si>
  <si>
    <t>FGD 25</t>
  </si>
  <si>
    <r>
      <t>Do similar problems exist with in-kind assistance?  If no, why not?</t>
    </r>
    <r>
      <rPr>
        <sz val="12"/>
        <color theme="1"/>
        <rFont val="Calibri"/>
        <family val="2"/>
        <scheme val="minor"/>
      </rPr>
      <t> </t>
    </r>
  </si>
  <si>
    <t>FGD 26</t>
  </si>
  <si>
    <t xml:space="preserve">How do polygamous families in the communities make decisions about cash? Who decides how to spend HH cash? </t>
  </si>
  <si>
    <t>FGD 27</t>
  </si>
  <si>
    <t xml:space="preserve">Do you think cash will cause problem in polygamous HHs?  What types?  Why?  </t>
  </si>
  <si>
    <t>FGD 28</t>
  </si>
  <si>
    <t xml:space="preserve">How could these be avoided in polygamous HHs? </t>
  </si>
  <si>
    <t>FGD 29</t>
  </si>
  <si>
    <t xml:space="preserve">Do you think cash could benefit polygamous HH relations? Why? </t>
  </si>
  <si>
    <t>FGD 30</t>
  </si>
  <si>
    <t xml:space="preserve">Do decisions on expenditures vary by the type of expenditure (ex. food versus housing materials, or education)? Are there safety concerns that affect this decisions? Men or women?  Depends on HH? </t>
  </si>
  <si>
    <t>FGD 31</t>
  </si>
  <si>
    <t xml:space="preserve">Do HHs consider everyone's needs when making spending decisions or are some persons more likely to benefit less from the expenditure decisions? </t>
  </si>
  <si>
    <t>FGD 32</t>
  </si>
  <si>
    <t>Can women decide how to use cash on their own? What about female-headed households (do they need to consult with other male relatives)?</t>
  </si>
  <si>
    <t>FGD 33</t>
  </si>
  <si>
    <t xml:space="preserve"> Are the male, female or other members of the household responsible for certain types of purchases?  </t>
  </si>
  <si>
    <t>FGD 34</t>
  </si>
  <si>
    <t>FGD 35</t>
  </si>
  <si>
    <t>FGD 36</t>
  </si>
  <si>
    <t>Are there any tensions related to social, ethnic or religious affiliations in this market place? (This is especially important in conflict areas and may also relate to issues of trade fairness between different groups.)?</t>
  </si>
  <si>
    <t>FGD 37</t>
  </si>
  <si>
    <t xml:space="preserve">2 Top answers </t>
  </si>
  <si>
    <t>FGD 38</t>
  </si>
  <si>
    <r>
      <rPr>
        <b/>
        <sz val="12"/>
        <color theme="1"/>
        <rFont val="Calibri"/>
        <family val="2"/>
        <scheme val="minor"/>
      </rPr>
      <t>Tool 1.3:</t>
    </r>
    <r>
      <rPr>
        <sz val="12"/>
        <color theme="1"/>
        <rFont val="Calibri"/>
        <family val="2"/>
        <scheme val="minor"/>
      </rPr>
      <t xml:space="preserve"> This tool acts as a reference point to guide persons conducting situation and response analysis in critical questions to be asked that contribute to ensuring that cash can be delivered safely during assessment stage. 
</t>
    </r>
    <r>
      <rPr>
        <b/>
        <sz val="12"/>
        <color theme="1"/>
        <rFont val="Calibri"/>
        <family val="2"/>
        <scheme val="minor"/>
      </rPr>
      <t>Notes</t>
    </r>
    <r>
      <rPr>
        <sz val="12"/>
        <color theme="1"/>
        <rFont val="Calibri"/>
        <family val="2"/>
        <scheme val="minor"/>
      </rPr>
      <t xml:space="preserve">: This tool covers, Trader Surveys to be completed as part of a market assessment or during program design. This is not an exhaustive list and additionally contains questions that may already be found in other standard tools.
Questions have been categorized to support comparative analysis with end line or PDM data collection. Question # in Column C are a referenced in Tool 2.1 to allow for easier comparative analysis. 
Question type gives guidance on how to ask the questions within a digital data collection form to support improved data analysis. 
Contextualization in Column F, is not an exhaustive list and all questions should be checked for relevance but this serves as a starting guide to support better contextualization. 
Qualitative and Quantitative labelling is to guide the type of questions in digital data collection and the type of analysis ensuring a balance between the two. 
Critical Questions in Column I - those make in Red are deemed the bare minimum of what should be asked to ensure that the most basic information is available to make informed decision that cash will do no harm. </t>
    </r>
  </si>
  <si>
    <t xml:space="preserve">Trader Survey </t>
  </si>
  <si>
    <t xml:space="preserve">TS 1 </t>
  </si>
  <si>
    <t xml:space="preserve">Are there any security concerns related to the market place itself?   If yes, What?            </t>
  </si>
  <si>
    <t>TS 2</t>
  </si>
  <si>
    <t xml:space="preserve">Is it safe for clients to travel to and from the local market place with cash and goods on your person? If no, why? </t>
  </si>
  <si>
    <t>TS 3</t>
  </si>
  <si>
    <t xml:space="preserve">Does the market operate all year? If no, which months is it closed </t>
  </si>
  <si>
    <t xml:space="preserve">yes / no - select multiple </t>
  </si>
  <si>
    <t>TS 4</t>
  </si>
  <si>
    <t>What are the market days?</t>
  </si>
  <si>
    <t xml:space="preserve">select multiple </t>
  </si>
  <si>
    <t>TS 5</t>
  </si>
  <si>
    <t>Do seasons impact clients’ access, if yes why?             </t>
  </si>
  <si>
    <t>TS 6</t>
  </si>
  <si>
    <t xml:space="preserve">Are there certain times of the year the market(s) become more difficult to access? which households/individuals are most affected? Why?  </t>
  </si>
  <si>
    <t xml:space="preserve">yes/no - select multiple - select 2 </t>
  </si>
  <si>
    <t>TS 7</t>
  </si>
  <si>
    <t xml:space="preserve">Can everyone in the community use the market all the time? If no, who has restricted access, why? </t>
  </si>
  <si>
    <t xml:space="preserve">Social Relations </t>
  </si>
  <si>
    <t>TS 8</t>
  </si>
  <si>
    <t xml:space="preserve">Are there any attitudinal barriers/social stigmas (for example related to disability) that prevent some people from accessing the market?  Who?  Why? </t>
  </si>
  <si>
    <t>TS 9</t>
  </si>
  <si>
    <t xml:space="preserve">Can people from all ethnic, religious and social groups access this market? If not why not?                                                                                                                      </t>
  </si>
  <si>
    <t>TS 10</t>
  </si>
  <si>
    <t xml:space="preserve">Does your shop serve all members of the community? If no, who don't you serve and why? </t>
  </si>
  <si>
    <t>TS 11</t>
  </si>
  <si>
    <t xml:space="preserve">Do different community groups (women, ethnicities, religions) shop at different shops? If yes why? </t>
  </si>
  <si>
    <r>
      <rPr>
        <b/>
        <sz val="12"/>
        <color theme="1"/>
        <rFont val="Calibri"/>
        <family val="2"/>
        <scheme val="minor"/>
      </rPr>
      <t>Tool 1.4:</t>
    </r>
    <r>
      <rPr>
        <sz val="12"/>
        <color theme="1"/>
        <rFont val="Calibri"/>
        <family val="2"/>
        <scheme val="minor"/>
      </rPr>
      <t xml:space="preserve"> This tool acts as a reference point to guide persons conducting situation and response analysis in critical questions to be asked that contribute to ensuring that cash can be delivered safely during assessment stage. 
</t>
    </r>
    <r>
      <rPr>
        <b/>
        <sz val="12"/>
        <color theme="1"/>
        <rFont val="Calibri"/>
        <family val="2"/>
        <scheme val="minor"/>
      </rPr>
      <t>Notes</t>
    </r>
    <r>
      <rPr>
        <sz val="12"/>
        <color theme="1"/>
        <rFont val="Calibri"/>
        <family val="2"/>
        <scheme val="minor"/>
      </rPr>
      <t xml:space="preserve">: This tool covers, a market observation survey to be conducted during program design and periodically during the program. This is not an exhaustive list and additionally contains questions that may already be found in other standard tools.
Questions have been categorized to support comparative analysis with end line or PDM data collection. Question # in Column C are a referenced in Tool 2.1 to allow for easier comparative analysis. 
Question type gives guidance on how to ask the questions within a digital data collection form to support improved data analysis. 
Contextualization in Column F, is not an exhaustive list and all questions should be checked for relevance but this serves as a starting guide to support better contextualization. 
Qualitative and Quantitative labelling is to guide the type of questions in digital data collection and the type of analysis ensuring a balance between the two. 
Critical Questions in Column I - those make in Red are deemed the bare minimum of what should be asked to ensure that the most basic information is available to make informed decision that cash will do no harm. </t>
    </r>
  </si>
  <si>
    <t xml:space="preserve">Market Observation </t>
  </si>
  <si>
    <t>MO 1</t>
  </si>
  <si>
    <t xml:space="preserve">How did you travel to the market place? </t>
  </si>
  <si>
    <r>
      <rPr>
        <sz val="12"/>
        <color rgb="FFFF0000"/>
        <rFont val="Calibri (Body)_x0000_"/>
      </rPr>
      <t>Prioritize Safety and Dignity and Avoid Doing Harm</t>
    </r>
    <r>
      <rPr>
        <sz val="12"/>
        <color theme="1"/>
        <rFont val="Calibri"/>
        <family val="2"/>
        <scheme val="minor"/>
      </rPr>
      <t xml:space="preserve">  / </t>
    </r>
    <r>
      <rPr>
        <sz val="12"/>
        <color rgb="FF0070C0"/>
        <rFont val="Calibri (Body)_x0000_"/>
      </rPr>
      <t>Meaningful Access</t>
    </r>
  </si>
  <si>
    <t>MO 2</t>
  </si>
  <si>
    <t xml:space="preserve">Where there any problems or obstacles on the road to the market? </t>
  </si>
  <si>
    <t>MO 3</t>
  </si>
  <si>
    <t xml:space="preserve">Where there any problems or obstacles within the market that could restrict access or movement? </t>
  </si>
  <si>
    <t>MO 4</t>
  </si>
  <si>
    <t xml:space="preserve">Is there regular public transport (excluding private taxis) to the market from the surrounding area? If yes, which types </t>
  </si>
  <si>
    <t xml:space="preserve">yes/no - select multiple </t>
  </si>
  <si>
    <t>MO 5</t>
  </si>
  <si>
    <t xml:space="preserve">Is this transport affordable / accessible for all people, if no who? Why? </t>
  </si>
  <si>
    <t xml:space="preserve">yes / no - select multiple - select multiple </t>
  </si>
  <si>
    <t>MO 6</t>
  </si>
  <si>
    <t xml:space="preserve">Does the market have regular working days?  If yes, which days are the market open? </t>
  </si>
  <si>
    <t>MO 7</t>
  </si>
  <si>
    <t xml:space="preserve">Are there certain times of the year the market become more difficult to access? If yes, Why?  Which households/individuals are most affected?  </t>
  </si>
  <si>
    <t xml:space="preserve">yes/no - select 2 - select multiple </t>
  </si>
  <si>
    <t>MO 8</t>
  </si>
  <si>
    <t xml:space="preserve">Are there any security concerns related to the market place itself? If yes, what?            </t>
  </si>
  <si>
    <t xml:space="preserve">yes/no -select multiple </t>
  </si>
  <si>
    <t xml:space="preserve">Yes </t>
  </si>
  <si>
    <t>MO 9</t>
  </si>
  <si>
    <t>Do you think clients/customers are safe returning from the market with goods or cash?  If yes, Who might be unsafe?  Why?</t>
  </si>
  <si>
    <t>MO 10</t>
  </si>
  <si>
    <t xml:space="preserve">Can people from all ethnic religious and social backgrounds access this market?   If no, who and why not?                                                                           </t>
  </si>
  <si>
    <t>MO 11</t>
  </si>
  <si>
    <t>MO 12</t>
  </si>
  <si>
    <t xml:space="preserve">Do different community groups (women, ethnicities, religions) shop at different shops? If yes who and why? </t>
  </si>
  <si>
    <r>
      <rPr>
        <b/>
        <sz val="12"/>
        <color theme="1"/>
        <rFont val="Calibri"/>
        <family val="2"/>
        <scheme val="minor"/>
      </rPr>
      <t>Tool 1.5:</t>
    </r>
    <r>
      <rPr>
        <sz val="12"/>
        <color theme="1"/>
        <rFont val="Calibri"/>
        <family val="2"/>
        <scheme val="minor"/>
      </rPr>
      <t xml:space="preserve"> This tool acts as a reference point to guide persons conducting situation and response analysis in critical questions to be asked that contribute to ensuring that cash can be delivered safely during assessment stage. 
</t>
    </r>
    <r>
      <rPr>
        <b/>
        <sz val="12"/>
        <color theme="1"/>
        <rFont val="Calibri"/>
        <family val="2"/>
        <scheme val="minor"/>
      </rPr>
      <t>Notes</t>
    </r>
    <r>
      <rPr>
        <sz val="12"/>
        <color theme="1"/>
        <rFont val="Calibri"/>
        <family val="2"/>
        <scheme val="minor"/>
      </rPr>
      <t xml:space="preserve">: This tool covers, Household Registration or Verification surveys to be used post modality decision during program set up. This is not an exhaustive list and additionally contains questions that may already be found in other standard tools.
Questions have been categorized to support comparative analysis with end line or PDM data collection. Question # in Column C are a referenced in Tool 2.1 to allow for easier comparative analysis. 
Question type gives guidance on how to ask the questions within a digital data collection form to support improved data analysis. 
Contextualization in Column F, is not an exhaustive list and all questions should be checked for relevance but this serves as a starting guide to support better contextualization. 
Qualitative and Quantitative labelling is to guide the type of questions in digital data collection and the type of analysis ensuring a balance between the two. 
Critical Questions in Column I - those make in Red are deemed the bare minimum of what should be asked to ensure that the most basic information is available to make informed decision that cash will do no harm. </t>
    </r>
  </si>
  <si>
    <t xml:space="preserve">HH Registration or Verification survey (Post Modality Selection) </t>
  </si>
  <si>
    <t>Data Protection</t>
  </si>
  <si>
    <t xml:space="preserve">Yes - include specifics where available </t>
  </si>
  <si>
    <t xml:space="preserve">Prioritize Safety and Dignity and Avoid Doing Harm      
</t>
  </si>
  <si>
    <r>
      <rPr>
        <sz val="12"/>
        <color rgb="FFFF0000"/>
        <rFont val="Calibri (Body)"/>
      </rPr>
      <t xml:space="preserve">Prioritize Safety and Dignity and Avoid Doing Harm </t>
    </r>
    <r>
      <rPr>
        <sz val="12"/>
        <color theme="1"/>
        <rFont val="Calibri"/>
        <family val="2"/>
        <scheme val="minor"/>
      </rPr>
      <t xml:space="preserve"> / </t>
    </r>
    <r>
      <rPr>
        <sz val="12"/>
        <color rgb="FF0070C0"/>
        <rFont val="Calibri (Body)"/>
      </rPr>
      <t>Meaningful Access</t>
    </r>
    <r>
      <rPr>
        <sz val="12"/>
        <color theme="1"/>
        <rFont val="Calibri"/>
        <family val="2"/>
        <scheme val="minor"/>
      </rPr>
      <t xml:space="preserve">
</t>
    </r>
  </si>
  <si>
    <r>
      <rPr>
        <sz val="12"/>
        <color rgb="FFFF0000"/>
        <rFont val="Calibri (Body)"/>
      </rPr>
      <t>Prioritize Safety and Dignity and Avoid Doing Harm</t>
    </r>
    <r>
      <rPr>
        <sz val="12"/>
        <color theme="1"/>
        <rFont val="Calibri"/>
        <family val="2"/>
        <scheme val="minor"/>
      </rPr>
      <t xml:space="preserve">  / </t>
    </r>
    <r>
      <rPr>
        <sz val="12"/>
        <color rgb="FF0070C0"/>
        <rFont val="Calibri (Body)"/>
      </rPr>
      <t>Meaningful Access</t>
    </r>
    <r>
      <rPr>
        <sz val="12"/>
        <color theme="1"/>
        <rFont val="Calibri"/>
        <family val="2"/>
        <scheme val="minor"/>
      </rPr>
      <t xml:space="preserve">
</t>
    </r>
  </si>
  <si>
    <t>Tool 2: Actions and controls for protections risks identified in situational analysis to support program design.</t>
  </si>
  <si>
    <r>
      <rPr>
        <b/>
        <sz val="11"/>
        <color theme="1"/>
        <rFont val="Calibri (Body)_x0000_"/>
      </rPr>
      <t>Tool 2</t>
    </r>
    <r>
      <rPr>
        <sz val="11"/>
        <color theme="1"/>
        <rFont val="Calibri (Body)_x0000_"/>
      </rPr>
      <t xml:space="preserve">: This tools serves to build on the questions that are asked at assessment phase, to identify the protection risks and potential mitigation measures. The measures fall into two categories, those that NGO can implement and those which they can guide the community to implement. 
</t>
    </r>
    <r>
      <rPr>
        <b/>
        <sz val="11"/>
        <color theme="1"/>
        <rFont val="Calibri (Body)_x0000_"/>
      </rPr>
      <t>Notes</t>
    </r>
    <r>
      <rPr>
        <sz val="11"/>
        <color theme="1"/>
        <rFont val="Calibri (Body)_x0000_"/>
      </rPr>
      <t xml:space="preserve">: This is a live document and the list of mitigation measures are to serve as a guide, additional mitigation measures taken or implemented should be added to this tool which will create a knowledge bank for future responses. 
The "Potential benefits of cash" aims to create a bank of information that helps to support the promotion of the use of cash during response analysis.  
This tool should be used in conjunction with "How to - Guidance 1" which will draw the risks and mitigations to help support response options analysis. </t>
    </r>
  </si>
  <si>
    <t>Sub-Category</t>
  </si>
  <si>
    <t xml:space="preserve">Critical Path Questions </t>
  </si>
  <si>
    <t>Questions # from Tool 3 for post distribution data analysis</t>
  </si>
  <si>
    <t>Questions from Tool 1</t>
  </si>
  <si>
    <t>Protection Risks (general)</t>
  </si>
  <si>
    <t xml:space="preserve">Was this identified as a risk, based on the data analysis? Yes/No  </t>
  </si>
  <si>
    <t>Specific risks identified during assessment</t>
  </si>
  <si>
    <t xml:space="preserve">Potential mitigation measures to be taken by Community </t>
  </si>
  <si>
    <t>Potential mitigation measures to be taken by humanitarians</t>
  </si>
  <si>
    <t xml:space="preserve"> What mitigation steps were taken on how to address?</t>
  </si>
  <si>
    <t xml:space="preserve">Risk Management Strategy Utilized - Please select 1 </t>
  </si>
  <si>
    <t>Potential Benefits of cash</t>
  </si>
  <si>
    <t xml:space="preserve"> </t>
  </si>
  <si>
    <t>N/A</t>
  </si>
  <si>
    <t>Data Protection/client Privacy: Different types of cash delivery methods may require sharing client data, between program teams or across agencies, or with 3rd parties such as banks.  Local laws may also require data sharing with the government. 
Lack of Identification: Certain types of cash transfers may require identification and lead to exclusion.
Certain groups can find barriers to access registration processes or provide informed consent</t>
  </si>
  <si>
    <t>Community to assist in Mapping to identify non-traditional
networks or partners to deliver assistance</t>
  </si>
  <si>
    <t>•Require informed consent to share client data.  Ensure clients understand and use a variety of ways to address barriers to understanding, written, orally explained, discussions. 
•Assess local data protection and privacy laws for compliance.
•Assess which is the smallest amount of data possible to be collected, processed and shared.
•Put in place procedures to protect data (aggregate and anonymize data)
• Work with other actors who can assist in obtaining IDs (if safe and feasible-discuss with protection actors)
• See if FSP allows agency to open an account in NGO name and have clients as users of the account (banks)
• Alternate documents for ID-e.g. refugee card for UNHCR if allowed
• Cash in hand (if safe) or find a local partner who can safely access clients, including non-formal service providers e.g. local traders or hawala.</t>
  </si>
  <si>
    <t>CBIs can encourage obtaining identification</t>
  </si>
  <si>
    <r>
      <t>Do you think anyone else in your community might have concerns? Who? Why?</t>
    </r>
    <r>
      <rPr>
        <sz val="11"/>
        <color theme="1"/>
        <rFont val="Calibri"/>
        <family val="2"/>
        <scheme val="minor"/>
      </rPr>
      <t> </t>
    </r>
  </si>
  <si>
    <t>Needs</t>
  </si>
  <si>
    <t xml:space="preserve">Community needs </t>
  </si>
  <si>
    <t>•Raise awareness against discrimination. 
•Apply national legislation to eliminate discrimination in access to employment.
•Provide equitable access to livelihoods opportunities. Assess existence, coverage and level of access to social protection programs. 
•Apply lessons learned on safer access from previous cash based interventions. 
•Follow preferences expressed by the community and partners as regards to safer ways to access cash.</t>
  </si>
  <si>
    <t xml:space="preserve">Cash can give greater access to goods and services to the most vulnerable and support and strengthen there resilience. </t>
  </si>
  <si>
    <t xml:space="preserve">Exclusion </t>
  </si>
  <si>
    <t xml:space="preserve">PDM 1 - 12 </t>
  </si>
  <si>
    <t>Exclusion in Targeting: Community-based targeting approaches administered by a leader/committee may potentially exclude women or others who are discriminated against or marginalized</t>
  </si>
  <si>
    <t>• Engage diverse sectors of the community, men, women of different ages and with different disabilities, as well as community leaders.</t>
  </si>
  <si>
    <t>• Ensure that selection criteria and client lists are triangulated with various sources representative of the community's socio-economic/ religious/ ethnic diversity.  Look for persons who made be ""hidden"" or ""stigmatized"" e.g. persons with disabilities, LBQTI individuals.
 • Establishing a community feedback mechanism before the targeting process in order to enable feedback on appropriateness of the targeting process.
• Seek buy-in from multiple stakeholders within a community on targeting approach.
•Verify by surveying a sample of selected clients or through community-based verification process the clients selected
•Triangulate with local staff (female and male).
• Community-based targeting and awareness campaigns on eligibility criteria."</t>
  </si>
  <si>
    <t xml:space="preserve">Cash can give greater access to goods and services to the most socio-economically vulnerable while giving them greater involvement in the community. In comparison to in-kind which can keep people at only distributions and there homes by not giving them a purpose to integrate. </t>
  </si>
  <si>
    <t xml:space="preserve">HH Mechanism </t>
  </si>
  <si>
    <t>PDM 49-50</t>
  </si>
  <si>
    <t xml:space="preserve">Without understanding the most common ways of receiving cash there is a risk of selecting a mechanism which the community do not understand and may struggle to utilize or lead to higher personal risks while attempting to access it. </t>
  </si>
  <si>
    <t>• Ensure Tool 1 is  collected from a diverse sectors of the community, men, women of different ages and with different disabilities, as well as community leaders.</t>
  </si>
  <si>
    <t xml:space="preserve">Cash has many delivery mechanisms and can provide  greater choice to HHs to have the right one that meets there requirements </t>
  </si>
  <si>
    <t xml:space="preserve">Frequency </t>
  </si>
  <si>
    <t>PDM 38-40 / 51-53</t>
  </si>
  <si>
    <t>Ensuring Safety and Dignity  with Appropriate Transfer Amounts The frequency of the transfer, and the value transferred in each transaction, may have significant impacts on women different from men, as well as on older persons or persons with disabilities. For example, some persons may have difficulties accessing the distribution site or the market and more frequent transfers could be difficult, and there could be safety issues while for others accessing less amounts can prevent risks of abuse and/or deviation within the household, as seen as a small amount</t>
  </si>
  <si>
    <t>•Community Support networks to help those with difficulties
• Strengthen community and peer support networks</t>
  </si>
  <si>
    <t xml:space="preserve">•Consult diverse sections of the community to see what challenges may exist on access to markets, and what transfer frequency and amounts may best to manage the cash and receive it safely. 
• Consider variable transfer amounts for different household dynamics, e.g. family size, # of children, disabled or medical cases. 
• Conduct an MEB exercise to ensure you understand HH expenditure accurately. 
• Explore delivery mechanisms that allow clients to only withdraw part of the assistance at one time, giving them greater choice over how much cash to hold. </t>
  </si>
  <si>
    <t xml:space="preserve">Flexibility of cash allows such issues to be addressed with ease and the projects can be adjusted as and when required </t>
  </si>
  <si>
    <t xml:space="preserve">Storage </t>
  </si>
  <si>
    <t xml:space="preserve">PDM 68 </t>
  </si>
  <si>
    <t xml:space="preserve">Security Concerns with Cash collection: Theft/Fear of Theft: Cash can be perceived as easy to steal, particularly if participants in the program have no safe place to keep it.               </t>
  </si>
  <si>
    <t>• Community patrols, travelling in groups if safer.
• Community consultations to determine which groups are most at risk and mitigation measures community can provide. 
•Communications trees and information relays to warn about safety issues.</t>
  </si>
  <si>
    <t xml:space="preserve">• Consult with community about best times, locations, and methods of cash delivery.      
 •Monitoring of incidences of theft in coordination with the protection cluster where possible.   
• Explore delivery mechanisms that allow clients to only withdraw part of the assistance at one time, giving them greater choice over how much cash to hold. </t>
  </si>
  <si>
    <t xml:space="preserve"> • Electronic cash may make aid more discreet and eliminate the need for people to carry cash or assets to and from market</t>
  </si>
  <si>
    <t xml:space="preserve">Personal Safety </t>
  </si>
  <si>
    <t xml:space="preserve">PDM 13 - 17 / 61 - 67 
TPDM 1 - 3 
FSP PDM 1 -3 </t>
  </si>
  <si>
    <t>Security Concerns at the Market: Security risks for clients’ en route to/from and at the market    e.g. violence including gender based violence and other attacks, theft,  sexual exploitation or abuse or other protection risks-e.g. Arrest, harassment.
                                                      Security Concerns with Cash Collection:  Concerns traveling to and from cash collection sites-GBV other attacks</t>
  </si>
  <si>
    <t>• Community patrols, travelling in groups if safer.
• Community consultations to determine which groups are most at risk and mitigation measures community can provide.                 •Communications trees and information relays to warn about safety issues. 
• Community-based whistle-blowing or anonymous reporting systems, such as complaints lines or anonymous hotlines, complaints desks, complaints boxes
• Community grievance committees/relief committees to address complaints.</t>
  </si>
  <si>
    <t>• If clients cannot go on foot to the market, consider if they can afford safe, secure transport or if the cost would need to be included in a transfer.
• Consider carefully the hours of the market, ensuring it can be reached and accessed during lower risk hours (usually daylight).
•Escorts/increased presence of police (last resort), or agency staff on market days, this is advisable for the 2-3 days post distribution where most significant proportion of transfers will be spent.         
•Monitoring of incidences for Complaints at the Market if Using Vouchers, Include provisions in contract (if using vouchers with specific traders)to treat clients with dignity and respect in line with a Code of Conduct with consequences to those who fail to uphold standards.
• Train the community members on their rights and how to complain.
• Use of secret shoppers to monitor.</t>
  </si>
  <si>
    <t>HHs are able to travel to any market they please and that in turn has a multiplier effect: See Logistics Cluster Video: The Multiple Effect</t>
  </si>
  <si>
    <t xml:space="preserve">Logistical Access </t>
  </si>
  <si>
    <t xml:space="preserve">PDM 18 - 37 / 76 - 81 
TPDM 4 - 16 
FSP PDM 4 - 15 </t>
  </si>
  <si>
    <t>Challenges in Collecting Cash  distance/time/other commitments :  It might be that cash collection sites are very far for particular populations, which may make it difficult for some older persons or persons with disabilities. 
Challenges in Accessing Market/ -including distance/time/other commitments :  It might be that markets are very far for particular populations, which may make it difficult for certain older persons or persons with disabilities. Distance also takes time, which might mean that parents/caregivers are unable to take care of their children during the time they go to market.
Transportation can be unaffordable or inaccessible for certain groups.
In conflict or post-conflict settings, access to markets and distribution points may be contaminated with mines or explosive weapons.</t>
  </si>
  <si>
    <t>•Community suggestions(as well as suggestions from those individuals most affected) for most accessible way to receive cash.</t>
  </si>
  <si>
    <t>•Consider the distance people need to travel to collect cash and the costs of this.
•Consider delivery directly if feasible to persons who may not be able to access the site because of physical barriers.
•Consider adding  transport costs into the transfer to assist them or for  those assisting them to obtain the cash.
• Consider the distance people need to travel to collect cash and the costs of this.
• Consider “market fairs” close to clients - this is a last resort measure for very remote populations where travelling to shop is not a normal custom or physically possible due to situation analysis. 
• Plan additional budget to implement accessibility modifications in the market and to provide transportation allowances.
• In contexts at risk of mines and explosive weapons contamination, involve stakeholders working in Mine Action to map safe routes to access markets and distributions and conduct Mine Risk Education
campaigns</t>
  </si>
  <si>
    <t xml:space="preserve">Cash is not a silver bullet, but works well in conjunctions with other modalities - i.e. if people cannot access large flour sacks in the local market and would have to travel great distance for it, cash can be given along side in-kind to create the best "package" of assistance. </t>
  </si>
  <si>
    <t xml:space="preserve">Are there certain times of the year the HH market(s) become more difficult to access? Why and which households/individuals are most affected? </t>
  </si>
  <si>
    <t xml:space="preserve">HH behavior </t>
  </si>
  <si>
    <t xml:space="preserve">PDM 41 - 48 / 82 - 83 </t>
  </si>
  <si>
    <t>Distance and time, which might mean that parents/caregivers are unable to take care of their children during the time they go to market</t>
  </si>
  <si>
    <t xml:space="preserve">•Community organized support for childcare or others requiring assistance             </t>
  </si>
  <si>
    <r>
      <t>•</t>
    </r>
    <r>
      <rPr>
        <sz val="11"/>
        <color theme="1"/>
        <rFont val="Calibri (Body)_x0000_"/>
      </rPr>
      <t xml:space="preserve"> Consider costs to reach site to collect cash for child care added to transfer.</t>
    </r>
    <r>
      <rPr>
        <sz val="11"/>
        <color theme="1"/>
        <rFont val="Calibri"/>
        <family val="2"/>
        <scheme val="minor"/>
      </rPr>
      <t xml:space="preserve">
</t>
    </r>
  </si>
  <si>
    <t xml:space="preserve">Community Access </t>
  </si>
  <si>
    <t xml:space="preserve">PDM 54 - 60 / 69 - 75 
TPDM 17 - 19  
FSP PDM 16 - 18 </t>
  </si>
  <si>
    <t xml:space="preserve">Discrimination: at the market (by gender, age, ethnicity, disability, religion etc.) making access difficult.
Barriers to Accessing the Market: Accessibility of shops and markets may pose barriers to some individuals with disabilities and older persons.     </t>
  </si>
  <si>
    <t>•  Examine potential issues in close coordination with the community- especially those who may be affected in the context.
•   Involve government (Social Welfare, Law Enforcement), community leaders and representatives of groups discriminated against to conduct awareness raising campaigns.
•   Open anonymous grievance mechanisms at district level to raise issues around discrimination.</t>
  </si>
  <si>
    <t>•  Check locations where clients feel safe to shop, based on assessment data and factor in transportation costs, it might not be closest market they use. 
• If using vouchers, ensure sensitization sessions and Code of Conduct to be signed by traders.  
• Consider traders of different ethnicities, genders, political consideration
• Secret shoppers to monitor issues.
•Check that premises of sellers, traders and suppliers able to take part in the project are accessible, if not consider costs of transport/or cost of assistance to help with the  shopping for individuals who are not able to physically access the market 
•Support shops to make accessibility modifications as a potential investment in the community with a long term impact  
• Design anonymous and accessible feedback mechanisms to support raising concerns on discriminatory incidents</t>
  </si>
  <si>
    <t xml:space="preserve">Cash gives the flexibility to adapt to the situation. Mechanisms can also be put in place to revert to in-kind if needed and then back to cash. Additionally, transfer values can be adapted easily and adjusted without the requirements of a full supply chain shift. </t>
  </si>
  <si>
    <t>Social Tensions</t>
  </si>
  <si>
    <t xml:space="preserve">HH Tensions </t>
  </si>
  <si>
    <t xml:space="preserve">PDM 84 - 107 </t>
  </si>
  <si>
    <t>Household power dynamics: Inter-generational tension:  Cash may increase tensions in inter-generational households, e.g. children demanding “their share” of the cash from grandparents/other caregivers.
Gender power dynamics: cash may exacerbate inequality and power imbalance based on gender.
Other power and discriminatory dynamics: cash may be perceived as a "charitable donation" within the household and contribute to risk of abuse, exploitation and discrimination (e.g. against children or people with disabilities) and undermine the resilience of these individuals.</t>
  </si>
  <si>
    <t>• Community interviews (separately) of men and women soliciting inputs on best ways to distribute cash. 
• Community-based targeting and awareness campaigns on eligibility criteria.</t>
  </si>
  <si>
    <t xml:space="preserve">• Community power mapping/conflict mapping to feed into design. 
• Consult GBV experts where possible about design strategies and sensitization strategies for men and women about the cash.
• Complementary gender-specific sensitization or other projects for men and women
• Post-distribution monitoring - qualitative data on household relations. 
•Consider a "cash plus" approach for these households, engaging with case management services, Child Protection, facilitating access to skills development and livelihoods opportunities for different members of the household, education opportunities. or a behavioral component on gender dynamics; the focus of the "plus" component would be dependent on the social risk/specific tension that's arising in the household.
• Sensitization about the use of cash
• Monitoring how cash is used talking to all members of household, not just the recipient of the cash
• Sometimes cash amounts are allocated by person to the wife and husband or others so each gets his/her ""share.” 
•Consultations on the best way to distribute the cash with diverse stakeholders in the household to see how cash can have maximum benefit            
- Set up a referral mechanism to available protection services and resources, in coordination with protection teams or other organizations providing these services, for cases of GBV or child abuse that are identified through the PDM.                      </t>
  </si>
  <si>
    <t xml:space="preserve">•Cash may also decrease household tensions as needs are being met and therefor reducing pressure on men, or arguments about resources.
•Possible  Increased joint decision-making; increase in women’s decision-making in the household 
•Increased sharing of cash
•Cash may enable family members whose needs have not been prioritized to address unmet needs 
•Cash can increase joint decision-making in households    </t>
  </si>
  <si>
    <t xml:space="preserve">Specific HH tensions </t>
  </si>
  <si>
    <t>PDM 84 - 107 (if asked to Polygamous Families)</t>
  </si>
  <si>
    <t>Household power dynamics: Polygamous Families Cash may cause tensions in polygamous households depending on who gets the cash and it is important to understand the dynamics.</t>
  </si>
  <si>
    <t>•Consultation specifically with different member of polygamous families separately to seek their input as to the best ways to distribute cash.</t>
  </si>
  <si>
    <t xml:space="preserve">• Post-distribution monitoring to include questions on social relations. See tool 3 
• Complementary gender-specific sensitization or other projects for men and women.           
•Consider a "cash plus" approach for these households, engaging with case management services, Child Protection, facilitating access to skills development and livelihoods opportunities for different members of the household, education opportunities. or a behavioral component on gender dynamics; the focus of the "plus" component would be dependent on the social risk/specific tension that's arising in the household.                         </t>
  </si>
  <si>
    <t xml:space="preserve">Exclusion tensions </t>
  </si>
  <si>
    <t>PDM 108 - 111 
TPDM 20 - 22 
FSP PDM 19 - 21</t>
  </si>
  <si>
    <t xml:space="preserve">Community Tension: Cash can create Inter-Community tensions, e.g. between IDP/refugee and host community 
Or cash could have a negative impact on or affirm unequal community power relations; exacerbate conflict dynamics.
Cash may be perceived as a "charitable donation" provided to marginalized households or members, and undermine their dignity or expose them to exploitation and abuse
</t>
  </si>
  <si>
    <t xml:space="preserve">• Community-based targeting and awareness campaigns on eligibility criteria.
• Community power mapping/conflict mapping to feed into design.
• In refugee/IDP settings interviews with host communities to understand potential tensions and ways to mitigate these.
• Community interviews of men and women soliciting inputs on best ways to distribute cash.  </t>
  </si>
  <si>
    <t xml:space="preserve">•Gender and conflict analysis, power mapping. 
• Post-distribution monitoring to include questions on social relations. 
• Complementary community support projects.
• Discussions with groups not targeted to ease tensions and understand concerns, as well as explain targeting criteria.
• In refugee / IDP settings always consider duel responses to meet needs of everyone in the community. </t>
  </si>
  <si>
    <t>•  Improved social status of household in community.
• Economic interaction between clients and traders or refugees and host community, which can contribute to peaceful coexistence.
• CBI can be used to contribute to normalization and local integration for refugees, and as repatriation or resettlement grants to help re-establish a normal life in their country of origin or resettlement 
• Cash injections can  have a multiplier effect on the local economy, creating returns for local traders and other community members in addition to direct clients.</t>
  </si>
  <si>
    <t xml:space="preserve">Community tensions </t>
  </si>
  <si>
    <t xml:space="preserve">Discrimination: at the market (by gender, age, ethnicity, disability, religion etc.) making access difficult.
Barriers to Accessing the Market: Accessibility of shops and markets may pose barriers to some individuals with  disabilities and older persons.     </t>
  </si>
  <si>
    <t>• Examine potential issues in close coordination with the community- especially those who may be affected in the context.
• Discuss with community members,  with physical disabilities to understand their coping mechanism and look to strengthen existing support systems/capacities used to overcome such challenges</t>
  </si>
  <si>
    <t xml:space="preserve">•  Consider if there are other markets where clients affected by or fearing discrimination can safely shop and factor in the costs of transport.
• If using vouchers, ensure sensitization sessions and Code of Conduct to be signed by traders.  
• Consider traders of different ethnicities, genders, political affiliations etc.
• Secret shoppers to monitor issues.
•Check that premises of sellers, traders and suppliers able to take part in the project are accessible, if not consider costs of transport/or cost of assistance to help with the  shopping for individuals who are not able to physically access the market 
•Support shops to make accessibility modifications as a potential investment in the community with a long term impact  "
</t>
  </si>
  <si>
    <t xml:space="preserve">• Stigmas around poverty can be alleviated through cash programming 
• Economic interaction between clients and traders or refugees and host community, which can contribute to peaceful coexistence.
• CBI can be used to contribute to normalization and local integration for refugees, and as repatriation or resettlement grants to help re-establish a normal life in their country of origin or resettlement 
• Cash injections can  have a multiplier effect on the local economy, creating returns for local traders and other community members in addition to direct clients. </t>
  </si>
  <si>
    <t>Client Communications</t>
  </si>
  <si>
    <t>Client comms</t>
  </si>
  <si>
    <t xml:space="preserve">PDM 112 - 125 
FSP PDM 22 - 27 </t>
  </si>
  <si>
    <t>Poor communications of the program parameters (inclusion/exclusion, duration of the program, transfer amount calculation) can result in communities (clients and non-clients) misunderstanding/confusion (lack of dignity)  or disagreeing with programmatic decisions, resulting in decreased trust in the agency.
Inadequate and inaccessible means of communication can prevent clients from receiving information about distributions and use feedback mechanisms (e.g. people with reduced literacy skills, or with visual or hearing difficulties), or place them at higher risk of theft or abuse if this information reaches also others.</t>
  </si>
  <si>
    <t>•Ask community members about preferred communication/use local community networks in addition to other means.</t>
  </si>
  <si>
    <t xml:space="preserve">• Assess community-specific communications channels and involve diverse community members in the drafting of communication plan.
• Used a variety of communication methods and feedback mechanisms; radio, written materials, feedback boxes, hotlines, feedback mobile applications, social media accounts, community meetings, using local NGOs, women's groups, older people, groups for persons with disabilities to inform persons to ensure those with barriers with different forms of communication can access the information.
• Factor safety measures in the communication plan to reduce information leaks
</t>
  </si>
  <si>
    <t xml:space="preserve">The drive for CBIs has given us the opportunity to develop new technologies including those to deliver and collect messages, feedback and complaints. </t>
  </si>
  <si>
    <t>EXAMPLE Tool 2: Actions and controls for protections risks identified in situational analysis to support program design.</t>
  </si>
  <si>
    <r>
      <rPr>
        <b/>
        <sz val="11"/>
        <color theme="1"/>
        <rFont val="Calibri (Body)_x0000_"/>
      </rPr>
      <t>THIS IS AN EXAMPLE OF A COMPLETED VERSION OF TOOL 2 TO HIGHLIGHT WHAT AND HOW IT SHOULD BE FILLED. THIS IS NOT BASED ON A REAL DATA SET 
Tool 2</t>
    </r>
    <r>
      <rPr>
        <sz val="11"/>
        <color theme="1"/>
        <rFont val="Calibri (Body)_x0000_"/>
      </rPr>
      <t xml:space="preserve">: This tools serves to build on the questions that are asked at assessment phase, to identify the protection risks and potential mitigation measures. The measures fall into two categories, those that NGO can implement and those which they can guide the community to implement. 
</t>
    </r>
    <r>
      <rPr>
        <b/>
        <sz val="11"/>
        <color theme="1"/>
        <rFont val="Calibri (Body)_x0000_"/>
      </rPr>
      <t>Notes</t>
    </r>
    <r>
      <rPr>
        <sz val="11"/>
        <color theme="1"/>
        <rFont val="Calibri (Body)_x0000_"/>
      </rPr>
      <t xml:space="preserve">: This is a live document and the list of mitigation measures are to serve as a guide, additional mitigation measures taken or implemented should be added to this tool which will create a knowledge bank for future responses. 
The "Potential benefits of cash" aims to create a bank of information that helps to support the promotion of the use of cash during response analysis.  
This tool should be used in conjunction with "How to - Guidance 1" which will draw the risks and mitigations to help support response options analysis. </t>
    </r>
  </si>
  <si>
    <t>Yes</t>
  </si>
  <si>
    <t xml:space="preserve">Some beneficiaries do not hold sufficient ID documents for KYC data for FSP requirements  </t>
  </si>
  <si>
    <t xml:space="preserve">FSP to accept UNHCR letter confirming status. </t>
  </si>
  <si>
    <t>Mitigate</t>
  </si>
  <si>
    <t xml:space="preserve">No </t>
  </si>
  <si>
    <t xml:space="preserve">Persons deemed "socially" vulnerable by the community not captured by our traditional criteria. </t>
  </si>
  <si>
    <t xml:space="preserve">tailored vulnerability criteria to ensure inclusion. </t>
  </si>
  <si>
    <t xml:space="preserve">90% could only give "cash in hand" as an answer </t>
  </si>
  <si>
    <t xml:space="preserve">Community focal points in place and follow up procedure in place </t>
  </si>
  <si>
    <t xml:space="preserve">Small / Frequent transfers not preferred by HHs as they can't afford the regular trips and are unable to pay off debts with the amounts. </t>
  </si>
  <si>
    <t xml:space="preserve">Transfer value and Frequency set in consultation with communities. 
</t>
  </si>
  <si>
    <t xml:space="preserve">Seems to only be a perception of theft but is there. </t>
  </si>
  <si>
    <t xml:space="preserve">Monitoring mechanism for incidents of theft to be put in place. 
Sensitization on carrying cash to be carried out. 
Hotline number distributed as people cite lack of faith in police. </t>
  </si>
  <si>
    <t xml:space="preserve">Increased risk of robbery and theft at twilight and after dark hours </t>
  </si>
  <si>
    <t xml:space="preserve">Knowing that a significant number of persons travel from the cash distribution to the market place or stay in the market place if in the same location, ensure that distribution times allow for safe market access on the same day </t>
  </si>
  <si>
    <t xml:space="preserve">Transportation to and from market place is expensive 
</t>
  </si>
  <si>
    <t xml:space="preserve">Included in MEB calculations and factored into transfer value. 
MEB exercise and transfer value explained to community . </t>
  </si>
  <si>
    <t>No</t>
  </si>
  <si>
    <t xml:space="preserve">Some traders discriminate against who they serve </t>
  </si>
  <si>
    <t xml:space="preserve">"As this is a cash program we are unable to ensure vendors do not discriminate. 
Put in place monitoring database in case of future voucher response to flag vendors. 
Discuss with communities to ensure they have sufficient shops to purchase what they need. If they aren't but are able to in further markets but cost is preventing them we will consider re-evaluating transfer value but with strict monitoring to ensure that bens are travelling to the further market place. "
</t>
  </si>
  <si>
    <t xml:space="preserve">Women worry about being able to utilize the cash in the way they deem needed for their families. 
</t>
  </si>
  <si>
    <r>
      <t>• Community power mapping/conflict mapping to feed into design. 
• Consult GBV experts where possible about design strategies and sensitization strategies for men and women about the cash.
• Complementary gender-specific sensitization or other projects for men and women
• Post-distribution monitoring - qualitative data on household relations. 
•Consider a "cash plus" approach for these households, engaging with case management services, Child Protection, facilitating access to skills development and livelihoods opportunities for different members of the household, education opportunities. or a behavioral component on gender dynamics; the focus of the "plus" component would be dependent on the social risk/specific tension that's arising in the household.
• Sensitization about the use of cash
• Monitoring how cash is used talking to all members of household, not just the recipient of the cash
• S</t>
    </r>
    <r>
      <rPr>
        <sz val="11"/>
        <color theme="1"/>
        <rFont val="Calibri (Body)_x0000_"/>
      </rPr>
      <t xml:space="preserve">ometimes cash amounts are allocated by person to the wife and husband or others so each gets his/her ""share.” 
•Consultations on the best way to distribute the cash with diverse stakeholders in the household to see how cash can have maximum benefit            
- Set up a referral mechanism to available protection services and resources, in coordination with protection teams or other organizations providing these services, for cases of GBV or child abuse that are identified through the PDM.       </t>
    </r>
    <r>
      <rPr>
        <sz val="11"/>
        <color rgb="FFFF0000"/>
        <rFont val="Calibri"/>
        <family val="2"/>
        <scheme val="minor"/>
      </rPr>
      <t xml:space="preserve">               </t>
    </r>
  </si>
  <si>
    <t xml:space="preserve">Sensitization of use of cash, specifically among men and why women play an important role in household decisions. 
</t>
  </si>
  <si>
    <t xml:space="preserve">
</t>
  </si>
  <si>
    <t xml:space="preserve">tensions among those who are and are not receiving cash grants 
</t>
  </si>
  <si>
    <t xml:space="preserve">"Discussions with community over selection criteria. 
Appeal mechanism put in place for non-selected beneficiaries. "
</t>
  </si>
  <si>
    <t>Client communications</t>
  </si>
  <si>
    <t>Client Comms</t>
  </si>
  <si>
    <t>Yes - ALWAYS A RISK</t>
  </si>
  <si>
    <t>"poor communication will risk HHs not accessing cash and markets as expected. 
They will not know how to appeal
They will not know how to give complaints or feedback "</t>
  </si>
  <si>
    <t>"Hotline in place and number widely distributed 
Android app for instant feedback data collection with field staff 
SMS / Posters / Radio and Leaflets with all key messages distributed 
Communications plan in place - developed with team responsible for hotline (M&amp;E/PMER/PMEAL/CRM) "</t>
  </si>
  <si>
    <t xml:space="preserve">Tool 3.1 - Safer Cash PDM </t>
  </si>
  <si>
    <t>q</t>
  </si>
  <si>
    <r>
      <rPr>
        <b/>
        <sz val="12"/>
        <color theme="1"/>
        <rFont val="Calibri"/>
        <family val="2"/>
        <scheme val="minor"/>
      </rPr>
      <t>Tool 3.1:</t>
    </r>
    <r>
      <rPr>
        <sz val="12"/>
        <color theme="1"/>
        <rFont val="Calibri"/>
        <family val="2"/>
        <scheme val="minor"/>
      </rPr>
      <t xml:space="preserve"> This tool is designed to work as a guide for grouping questions from the PDM tool as a means for monitoring and evaluating how effective the protection mitigation measure were in making cash safer. 
</t>
    </r>
    <r>
      <rPr>
        <b/>
        <sz val="12"/>
        <color theme="1"/>
        <rFont val="Calibri"/>
        <family val="2"/>
        <scheme val="minor"/>
      </rPr>
      <t>Note</t>
    </r>
    <r>
      <rPr>
        <sz val="12"/>
        <color theme="1"/>
        <rFont val="Calibri"/>
        <family val="2"/>
        <scheme val="minor"/>
      </rPr>
      <t>: This is a lengthy set of questions and it is not expected that all of them are required but where you have asked questions in previous tools, relevant questions from this one should be included as a way of having good comparative data with which you can analyze verse the data collected in Tool 1. Guidance on which questions link can be found in tool 2 Column E.</t>
    </r>
  </si>
  <si>
    <t xml:space="preserve">Sub Category </t>
  </si>
  <si>
    <t xml:space="preserve">Why ask the question? </t>
  </si>
  <si>
    <t xml:space="preserve">NEEDS </t>
  </si>
  <si>
    <t>Exclusion</t>
  </si>
  <si>
    <t xml:space="preserve">PDM 1 </t>
  </si>
  <si>
    <t>Do you know some of the selection criteria for receiving this assistance?</t>
  </si>
  <si>
    <r>
      <rPr>
        <b/>
        <sz val="11"/>
        <color rgb="FF000000"/>
        <rFont val="Calibri"/>
        <family val="2"/>
        <scheme val="minor"/>
      </rPr>
      <t>Exclusion in Targeting:</t>
    </r>
    <r>
      <rPr>
        <sz val="11"/>
        <color rgb="FF000000"/>
        <rFont val="Calibri"/>
        <family val="2"/>
        <scheme val="minor"/>
      </rPr>
      <t xml:space="preserve"> Community-based targeting approaches administered by a leader/committee may potentially exclude women or others who are vulnerable or marginalized</t>
    </r>
  </si>
  <si>
    <t>PDM 2</t>
  </si>
  <si>
    <t>Can you name some?</t>
  </si>
  <si>
    <t>PDM 3</t>
  </si>
  <si>
    <t>Did you feel the selection of clients was fair or would you say that in your community, some households were selected not based on the selection criteria, but on aspects like family/political/personal “affiliation/ relationships?” or in exchange for favors?</t>
  </si>
  <si>
    <t>PDM 4</t>
  </si>
  <si>
    <t>Which of these “affiliation” do you think influenced selection?</t>
  </si>
  <si>
    <t xml:space="preserve">Yes - check answers </t>
  </si>
  <si>
    <t>PDM 5</t>
  </si>
  <si>
    <t>Please specify</t>
  </si>
  <si>
    <t>PDM 6</t>
  </si>
  <si>
    <t>By whom do you think the client selection was influenced?</t>
  </si>
  <si>
    <t>PDM 7</t>
  </si>
  <si>
    <t>PDM 8</t>
  </si>
  <si>
    <t>Did you have to or were you asked to do or give anything in exchange for registration?</t>
  </si>
  <si>
    <t>PDM 9</t>
  </si>
  <si>
    <t>Who made you or asked you to do or give anything in exchange for registration?</t>
  </si>
  <si>
    <t>PDM 10</t>
  </si>
  <si>
    <t>PDM 11</t>
  </si>
  <si>
    <t>What were you asked or made to do or give in exchange for registration?</t>
  </si>
  <si>
    <t>PDM 12</t>
  </si>
  <si>
    <t xml:space="preserve">COLLECTING CASH </t>
  </si>
  <si>
    <t>PDM 13</t>
  </si>
  <si>
    <t>Did you have to or were you asked to do or give anything you did not want to in order to receive your cash?</t>
  </si>
  <si>
    <r>
      <rPr>
        <sz val="12"/>
        <color rgb="FFFF0000"/>
        <rFont val="Calibri (Body)_x0000_"/>
      </rPr>
      <t>Prioritize Safety and Dignity and Avoid Doing Harm</t>
    </r>
    <r>
      <rPr>
        <sz val="12"/>
        <color theme="1"/>
        <rFont val="Calibri"/>
        <family val="2"/>
        <scheme val="minor"/>
      </rPr>
      <t xml:space="preserve"> / </t>
    </r>
    <r>
      <rPr>
        <sz val="12"/>
        <color rgb="FF0070C0"/>
        <rFont val="Calibri (Body)_x0000_"/>
      </rPr>
      <t>Meaningful Access</t>
    </r>
  </si>
  <si>
    <t>PDM 14</t>
  </si>
  <si>
    <t>Who made you or asked you to do or give anything in exchange for receiving your cash?</t>
  </si>
  <si>
    <t>PDM 15</t>
  </si>
  <si>
    <t>PDM 16</t>
  </si>
  <si>
    <t>What were you asked or made to do or give in exchange for receiving your cash?</t>
  </si>
  <si>
    <t>PDM 17</t>
  </si>
  <si>
    <t>PDM 18</t>
  </si>
  <si>
    <t>How long did it take to get to the distribution to and from your home? (Return trip-travel time)</t>
  </si>
  <si>
    <r>
      <rPr>
        <b/>
        <sz val="11"/>
        <color rgb="FF000000"/>
        <rFont val="Calibri"/>
        <family val="2"/>
        <scheme val="minor"/>
      </rPr>
      <t>Ensuring Safety and Dignity with Appropriate Transfer Amounts:</t>
    </r>
    <r>
      <rPr>
        <sz val="11"/>
        <color rgb="FF000000"/>
        <rFont val="Calibri"/>
        <family val="2"/>
        <scheme val="minor"/>
      </rPr>
      <t xml:space="preserve"> The frequency of the transfer, and the value transferred in each transaction, may have significant impacts on women different from men, as well as on older persons or persons with disabilities. For example some persons may have difficulties accessing the distribution site or the market and more frequent transfers could be difficult, and there could be safety issues.
</t>
    </r>
    <r>
      <rPr>
        <b/>
        <sz val="11"/>
        <color rgb="FF000000"/>
        <rFont val="Calibri"/>
        <family val="2"/>
        <scheme val="minor"/>
      </rPr>
      <t>Challenges in Collecting cash:</t>
    </r>
    <r>
      <rPr>
        <sz val="11"/>
        <color rgb="FF000000"/>
        <rFont val="Calibri"/>
        <family val="2"/>
        <scheme val="minor"/>
      </rPr>
      <t xml:space="preserve">  Distance/time/other commitments:  It might be that cash collection sites are very far for particular populations, which may make it difficult for certain older persons or persons with disabilities. Distance also takes time, which might mean that mothers are unable to take care of their children during the time they go to market.</t>
    </r>
  </si>
  <si>
    <t>PDM 19</t>
  </si>
  <si>
    <t>How long did you have to wait at collection site?</t>
  </si>
  <si>
    <t>PDM 20</t>
  </si>
  <si>
    <t xml:space="preserve">Did you have access to a toilet during waiting time? </t>
  </si>
  <si>
    <t>PDM 21</t>
  </si>
  <si>
    <t>Did you feel adequately protected from weather conditions during your waiting time?</t>
  </si>
  <si>
    <t xml:space="preserve">Yes - not relevant for inside distributions </t>
  </si>
  <si>
    <t>PDM 22</t>
  </si>
  <si>
    <t>Did you incur any expenses when collecting the cash?</t>
  </si>
  <si>
    <t>PDM 23</t>
  </si>
  <si>
    <t>What expenses?</t>
  </si>
  <si>
    <t>PDM 24</t>
  </si>
  <si>
    <t>What's the amount for transportation cost?</t>
  </si>
  <si>
    <t>PDM 25</t>
  </si>
  <si>
    <t>What's the amount for transaction fees?</t>
  </si>
  <si>
    <t>PDM 26</t>
  </si>
  <si>
    <t>What's the amount for collection fees?</t>
  </si>
  <si>
    <t>PDM 27</t>
  </si>
  <si>
    <t>please specify the other costs</t>
  </si>
  <si>
    <t>PDM 28</t>
  </si>
  <si>
    <t>What's the amount for the other costs?</t>
  </si>
  <si>
    <t>PDM 29</t>
  </si>
  <si>
    <t>Was the date of distribution convenient for you?</t>
  </si>
  <si>
    <t>PDM 30</t>
  </si>
  <si>
    <t>What would be a more convenient date?</t>
  </si>
  <si>
    <t>PDM 31</t>
  </si>
  <si>
    <t>Was the time of distribution convenient for you?</t>
  </si>
  <si>
    <t>PDM 32</t>
  </si>
  <si>
    <t>What would be a more convenient time?</t>
  </si>
  <si>
    <t>PDM 33</t>
  </si>
  <si>
    <t>Was the location convenient to you?</t>
  </si>
  <si>
    <t>PDM 34</t>
  </si>
  <si>
    <t>Why not?</t>
  </si>
  <si>
    <t>PDM 35</t>
  </si>
  <si>
    <t>PDM 36</t>
  </si>
  <si>
    <t>How many attempts did it take to get the money?</t>
  </si>
  <si>
    <t>PDM 37</t>
  </si>
  <si>
    <t>Please explain why</t>
  </si>
  <si>
    <t xml:space="preserve"> Frequency </t>
  </si>
  <si>
    <t>PDM 38</t>
  </si>
  <si>
    <t>How would you prefer to receive your cash?</t>
  </si>
  <si>
    <t>PDM 39</t>
  </si>
  <si>
    <t>PDM 40</t>
  </si>
  <si>
    <t xml:space="preserve">HH Behavior </t>
  </si>
  <si>
    <t>PDM 41</t>
  </si>
  <si>
    <t>Who was registered to receive/collect the cash?</t>
  </si>
  <si>
    <r>
      <rPr>
        <b/>
        <sz val="11"/>
        <color rgb="FF000000"/>
        <rFont val="Calibri"/>
        <family val="2"/>
        <scheme val="minor"/>
      </rPr>
      <t>Household Power Dynamics:</t>
    </r>
    <r>
      <rPr>
        <sz val="11"/>
        <color rgb="FF000000"/>
        <rFont val="Calibri"/>
        <family val="2"/>
        <scheme val="minor"/>
      </rPr>
      <t xml:space="preserve"> Intimate Partner Violence There can be intimate partner violence or gender-based violence, particularly if women are the direct recipients of assistance and they do not typically control household resources; or if men are marginalized in aid delivery and/ or in the wider economy.  However, cash may also improve household relations.</t>
    </r>
  </si>
  <si>
    <t>PDM 42</t>
  </si>
  <si>
    <t>PDM 43</t>
  </si>
  <si>
    <t>Do you prefer your transfer to be received in someone else's name in the future?</t>
  </si>
  <si>
    <t>PDM 44</t>
  </si>
  <si>
    <t>PDM 45</t>
  </si>
  <si>
    <t>PDM 46</t>
  </si>
  <si>
    <t>Did you use a proxy to collect the cash ?</t>
  </si>
  <si>
    <t>Traders/mobile money agents/banks or others cheating clients or lack of knowledge of new technologies e.g. mobile phone transfers may lead to clients being taken advantage of.</t>
  </si>
  <si>
    <t>PDM 47</t>
  </si>
  <si>
    <t>Did you have any of the following problems ?</t>
  </si>
  <si>
    <t>PDM 48</t>
  </si>
  <si>
    <t>TECHNOLOGY</t>
  </si>
  <si>
    <t xml:space="preserve"> Mechanism </t>
  </si>
  <si>
    <t>PDM 49</t>
  </si>
  <si>
    <t>Did you experience problems with technology?</t>
  </si>
  <si>
    <r>
      <rPr>
        <b/>
        <sz val="11"/>
        <color rgb="FF000000"/>
        <rFont val="Calibri"/>
        <family val="2"/>
        <scheme val="minor"/>
      </rPr>
      <t>Challenges with Technology:</t>
    </r>
    <r>
      <rPr>
        <sz val="11"/>
        <color rgb="FF000000"/>
        <rFont val="Calibri"/>
        <family val="2"/>
        <scheme val="minor"/>
      </rPr>
      <t xml:space="preserve"> Certain persons may have challenges using technology if cash is delivered that way.</t>
    </r>
  </si>
  <si>
    <t xml:space="preserve">Yes - only relevant where technology is used </t>
  </si>
  <si>
    <t>PDM 50</t>
  </si>
  <si>
    <t xml:space="preserve">FSP SERVICE </t>
  </si>
  <si>
    <t>PDM 51</t>
  </si>
  <si>
    <t xml:space="preserve">How many times have you received cash? </t>
  </si>
  <si>
    <r>
      <rPr>
        <b/>
        <sz val="11"/>
        <color rgb="FF000000"/>
        <rFont val="Calibri"/>
        <family val="2"/>
        <scheme val="minor"/>
      </rPr>
      <t xml:space="preserve">Challenges in Collecting cash: </t>
    </r>
    <r>
      <rPr>
        <sz val="11"/>
        <color rgb="FF000000"/>
        <rFont val="Calibri"/>
        <family val="2"/>
        <scheme val="minor"/>
      </rPr>
      <t xml:space="preserve"> Distance/time/other commitments:  It might be that cash collection sites are very far for particular populations, which may make it difficult for certain older persons or persons with disabilities. Distance also takes time, which might mean that mothers are unable to take care of their children during the time they go to market.</t>
    </r>
  </si>
  <si>
    <t>PDM 52</t>
  </si>
  <si>
    <t>In total what is the amount?</t>
  </si>
  <si>
    <t>PDM 53</t>
  </si>
  <si>
    <t>Have you received the same amount each time? </t>
  </si>
  <si>
    <t>Community Access</t>
  </si>
  <si>
    <t>PDM 54</t>
  </si>
  <si>
    <t>Were female representatives available to help women?</t>
  </si>
  <si>
    <r>
      <rPr>
        <sz val="12"/>
        <color rgb="FFFF0000"/>
        <rFont val="Calibri (Body)_x0000_"/>
      </rPr>
      <t>Prioritize Safety and Dignity and Avoid Doing Harm</t>
    </r>
    <r>
      <rPr>
        <sz val="12"/>
        <color theme="1"/>
        <rFont val="Calibri"/>
        <family val="2"/>
        <scheme val="minor"/>
      </rPr>
      <t xml:space="preserve"> /</t>
    </r>
    <r>
      <rPr>
        <sz val="12"/>
        <color rgb="FF0070C0"/>
        <rFont val="Calibri (Body)_x0000_"/>
      </rPr>
      <t xml:space="preserve"> Meaningful Access</t>
    </r>
  </si>
  <si>
    <t>PDM 55</t>
  </si>
  <si>
    <t>Were there any problems with how the FSP treated you?</t>
  </si>
  <si>
    <t xml:space="preserve">Yes - insert type of provider </t>
  </si>
  <si>
    <t>PDM 56</t>
  </si>
  <si>
    <t>What problems?</t>
  </si>
  <si>
    <t>PDM 57</t>
  </si>
  <si>
    <t>You selected discrimination, please specify</t>
  </si>
  <si>
    <t>PDM 58</t>
  </si>
  <si>
    <t>You selected other as a reason for discrimination, please specify</t>
  </si>
  <si>
    <t>PDM 59</t>
  </si>
  <si>
    <t>You selected other as a problem with FSP treatment, please specify</t>
  </si>
  <si>
    <t>PDM 60</t>
  </si>
  <si>
    <t>Did the FSP provide assistance/help desk?</t>
  </si>
  <si>
    <t xml:space="preserve">Yes - Insert type of provider </t>
  </si>
  <si>
    <t>SAFETY</t>
  </si>
  <si>
    <t>PDM 61</t>
  </si>
  <si>
    <t>Did you experience any risks to your safety as a result of receiving the cash?</t>
  </si>
  <si>
    <t>Security Concerns with Cash collection: Theft/Fear of Theft: Cash can be perceived as easy to steal, particularly if participants in the program have no safe place to keep it. 
Security Concerns with Cash Collection:  Concerns traveling to and from cash collection sites-GBV other attacks
Security Concerns at the Market/: Security risks for clients’ en route to/from and at the market e.g. violence including gender based violence and other attacks, sexual exploitation or abuse or protection risks-e.g. Arrest, harassment.</t>
  </si>
  <si>
    <t>PDM 62</t>
  </si>
  <si>
    <t>What risks</t>
  </si>
  <si>
    <t xml:space="preserve">Yes - Check answers and use additional contextual risks as needed </t>
  </si>
  <si>
    <t>PDM 63</t>
  </si>
  <si>
    <t>You selected other, please specify</t>
  </si>
  <si>
    <t>PDM 64</t>
  </si>
  <si>
    <t>Where did these risks occur?</t>
  </si>
  <si>
    <t>PDM 65</t>
  </si>
  <si>
    <t>PDM 66</t>
  </si>
  <si>
    <t>From whom?</t>
  </si>
  <si>
    <t>PDM 67</t>
  </si>
  <si>
    <t>PDM 68</t>
  </si>
  <si>
    <t>Do you have a safe place to keep your cash within the home?</t>
  </si>
  <si>
    <t>PDM 69</t>
  </si>
  <si>
    <t>Do you want to report anything else related to community safety and cash?</t>
  </si>
  <si>
    <t>PDM 70</t>
  </si>
  <si>
    <t>What would you like to report related to community safety and cash?</t>
  </si>
  <si>
    <t>MARKETS</t>
  </si>
  <si>
    <t>PDM 71</t>
  </si>
  <si>
    <t xml:space="preserve">Did you have problems with the traders or the market? </t>
  </si>
  <si>
    <r>
      <rPr>
        <b/>
        <sz val="11"/>
        <color rgb="FF000000"/>
        <rFont val="Calibri"/>
        <family val="2"/>
        <scheme val="minor"/>
      </rPr>
      <t>Discrimination:</t>
    </r>
    <r>
      <rPr>
        <sz val="11"/>
        <color rgb="FF000000"/>
        <rFont val="Calibri"/>
        <family val="2"/>
        <scheme val="minor"/>
      </rPr>
      <t xml:space="preserve"> can happen at the market (by gender, age, ethnicity, disability, religion etc.) making access difficult for certain persons</t>
    </r>
  </si>
  <si>
    <t>PDM 72</t>
  </si>
  <si>
    <t>PDM 73</t>
  </si>
  <si>
    <t>PDM 74</t>
  </si>
  <si>
    <t>PDM 75</t>
  </si>
  <si>
    <t>You selected other as a problem with traders in the market, please specify</t>
  </si>
  <si>
    <t>PDM 76</t>
  </si>
  <si>
    <t>How long did it take to get from the market back to your home? (one way)</t>
  </si>
  <si>
    <r>
      <rPr>
        <b/>
        <sz val="11"/>
        <color rgb="FF000000"/>
        <rFont val="Calibri"/>
        <family val="2"/>
        <scheme val="minor"/>
      </rPr>
      <t xml:space="preserve">Challenges in Accessing Market/ </t>
    </r>
    <r>
      <rPr>
        <sz val="11"/>
        <color rgb="FF000000"/>
        <rFont val="Calibri"/>
        <family val="2"/>
        <scheme val="minor"/>
      </rPr>
      <t>-including distance/time/other commitments:  It might be that markets are very far for particular populations, which may make it difficult for certain older persons or persons with disabilities. Distance also takes time, which might mean that mothers are unable to take care of their children during the time they go to market.</t>
    </r>
  </si>
  <si>
    <t>PDM 77</t>
  </si>
  <si>
    <t>How much do you spend on transport from the local market to your home? (one way)</t>
  </si>
  <si>
    <t>PDM 78</t>
  </si>
  <si>
    <t>Did someone shop /go to the market for you?</t>
  </si>
  <si>
    <t>PDM 79</t>
  </si>
  <si>
    <t>Why?</t>
  </si>
  <si>
    <t>PDM 80</t>
  </si>
  <si>
    <t>PDM 81</t>
  </si>
  <si>
    <t>Did you have to pay them?</t>
  </si>
  <si>
    <t>PDM 82</t>
  </si>
  <si>
    <t>What did you do for childcare while you were at the market?</t>
  </si>
  <si>
    <t>PDM 83</t>
  </si>
  <si>
    <t>SOCIAL TENSIONS</t>
  </si>
  <si>
    <t>PDM 84</t>
  </si>
  <si>
    <t>Did the cash transfer impact relations within your household for the following topics, and how?</t>
  </si>
  <si>
    <r>
      <rPr>
        <b/>
        <sz val="11"/>
        <color rgb="FF000000"/>
        <rFont val="Calibri"/>
        <family val="2"/>
        <scheme val="minor"/>
      </rPr>
      <t>Household Power Dynamics:</t>
    </r>
    <r>
      <rPr>
        <sz val="11"/>
        <color rgb="FF000000"/>
        <rFont val="Calibri"/>
        <family val="2"/>
        <scheme val="minor"/>
      </rPr>
      <t xml:space="preserve"> Intimate Partner Violence There can be intimate partner violence or gender-based violence, particularly if women are the direct recipients of assistance and they do not typically control household resources; or if men are marginalized in aid delivery and/ or in the wider economy.  However, cash may also improve household relations.
</t>
    </r>
    <r>
      <rPr>
        <b/>
        <sz val="11"/>
        <color rgb="FF000000"/>
        <rFont val="Calibri"/>
        <family val="2"/>
        <scheme val="minor"/>
      </rPr>
      <t xml:space="preserve">Household power dynamics: </t>
    </r>
    <r>
      <rPr>
        <sz val="11"/>
        <color rgb="FF000000"/>
        <rFont val="Calibri"/>
        <family val="2"/>
        <scheme val="minor"/>
      </rPr>
      <t xml:space="preserve">Inter-generational families Cash can increase tensions in inter-generational households, e.g. children demanding “their share” of the cash.  However, cash may also improve household relations.
</t>
    </r>
  </si>
  <si>
    <t>PDM 85</t>
  </si>
  <si>
    <t>Physical abuse/ violence about expenses</t>
  </si>
  <si>
    <t>All of these questions should not be asked directly, they should be contextualized where appropriate and a discussion with the family to see if any of these things are identified, DO NOT ASK THEM DIRECTLY</t>
  </si>
  <si>
    <t>PDM 86</t>
  </si>
  <si>
    <t>Verbal abuse and threats/ violence about expenses</t>
  </si>
  <si>
    <t>PDM 87</t>
  </si>
  <si>
    <t>Force withholding of cash</t>
  </si>
  <si>
    <t>PDM 88</t>
  </si>
  <si>
    <t>Partner demanding sex without consent</t>
  </si>
  <si>
    <t>PDM 89</t>
  </si>
  <si>
    <t>Tension about how to spend the cash</t>
  </si>
  <si>
    <t>PDM 90</t>
  </si>
  <si>
    <t>Tension about who receives the cash</t>
  </si>
  <si>
    <t>PDM 91</t>
  </si>
  <si>
    <t>Child marriage timing</t>
  </si>
  <si>
    <t>PDM 92</t>
  </si>
  <si>
    <t xml:space="preserve">Spouses sharing decision making </t>
  </si>
  <si>
    <t>PDM 93</t>
  </si>
  <si>
    <t>Children schooling</t>
  </si>
  <si>
    <t>PDM 94</t>
  </si>
  <si>
    <t>Access to health services</t>
  </si>
  <si>
    <t>PDM 95</t>
  </si>
  <si>
    <t>Access to food</t>
  </si>
  <si>
    <t>PDM 96</t>
  </si>
  <si>
    <t>Investment in income generating activity</t>
  </si>
  <si>
    <t>PDM 97</t>
  </si>
  <si>
    <t xml:space="preserve">Between which members of the household has there been negative relations? </t>
  </si>
  <si>
    <t>PDM 98</t>
  </si>
  <si>
    <t>PDM 99</t>
  </si>
  <si>
    <t>Over the past [30 days/90 days] has decision-making about expenses and savings changed in your household?</t>
  </si>
  <si>
    <t>PDM 100</t>
  </si>
  <si>
    <t>How?</t>
  </si>
  <si>
    <t>PDM 101</t>
  </si>
  <si>
    <t>PDM 102</t>
  </si>
  <si>
    <t>PDM 103</t>
  </si>
  <si>
    <t>Would you say that the purchases or expenses made with the cash specifically benefitted a certain member of the household?</t>
  </si>
  <si>
    <r>
      <rPr>
        <b/>
        <sz val="11"/>
        <color rgb="FF000000"/>
        <rFont val="Calibri"/>
        <family val="2"/>
        <scheme val="minor"/>
      </rPr>
      <t>Cash not is benefiting the intended group/person:</t>
    </r>
    <r>
      <rPr>
        <sz val="11"/>
        <color rgb="FF000000"/>
        <rFont val="Calibri"/>
        <family val="2"/>
        <scheme val="minor"/>
      </rPr>
      <t xml:space="preserve">  There may be inequitable distribution/use of cash in the household.</t>
    </r>
  </si>
  <si>
    <t>PDM 104</t>
  </si>
  <si>
    <t>PDM 105</t>
  </si>
  <si>
    <t>Did you receive financial support from family members before participating in this program?</t>
  </si>
  <si>
    <r>
      <t xml:space="preserve">Pre and Post Program HH Financing - </t>
    </r>
    <r>
      <rPr>
        <sz val="11"/>
        <color rgb="FF000000"/>
        <rFont val="Calibri"/>
        <family val="2"/>
        <scheme val="minor"/>
      </rPr>
      <t xml:space="preserve">The program may distort normal systems for distributing monetary assets within the family </t>
    </r>
  </si>
  <si>
    <t>PDM 106</t>
  </si>
  <si>
    <t>As a result of being selected for this program, did they withdraw this financial support?</t>
  </si>
  <si>
    <t>PDM 107</t>
  </si>
  <si>
    <t>Do you think family support will resume after you finish this program?</t>
  </si>
  <si>
    <t>Community Tensions</t>
  </si>
  <si>
    <t>PDM 108</t>
  </si>
  <si>
    <t xml:space="preserve">Are other community members jealous because you received the cash transfer? </t>
  </si>
  <si>
    <r>
      <rPr>
        <b/>
        <sz val="11"/>
        <color rgb="FF000000"/>
        <rFont val="Calibri"/>
        <family val="2"/>
        <scheme val="minor"/>
      </rPr>
      <t>Community Tension:</t>
    </r>
    <r>
      <rPr>
        <sz val="11"/>
        <color rgb="FF000000"/>
        <rFont val="Calibri"/>
        <family val="2"/>
        <scheme val="minor"/>
      </rPr>
      <t xml:space="preserve"> Cash can create Inter-Community tensions, e.g. between IDP/refugee and host community 
Or cash could have a negative impact on or affirm unequal community power relations; exacerbate conflict dynamics.</t>
    </r>
  </si>
  <si>
    <t>PDM 109</t>
  </si>
  <si>
    <t>Who is jealous?</t>
  </si>
  <si>
    <t>PDM 110</t>
  </si>
  <si>
    <t>Have you experienced any of the following?</t>
  </si>
  <si>
    <t>PDM 111</t>
  </si>
  <si>
    <t>CLIENT COMMUNICATIONS</t>
  </si>
  <si>
    <t>PDM 112</t>
  </si>
  <si>
    <t xml:space="preserve">How many transfers do you expect to receive in total? </t>
  </si>
  <si>
    <t>Poor communications of the program parameters (inclusion/exclusion, duration of the program, transfer amount calculation…) can result in communities (clients and non-clients) misunderstanding/confusion (lack of dignity) or disagreeing with programmatic decisions, resulting in decreased trust in the agency</t>
  </si>
  <si>
    <r>
      <t>Prioritize Safety and Dignity and Avoid Doing Harm</t>
    </r>
    <r>
      <rPr>
        <sz val="12"/>
        <color rgb="FF000000"/>
        <rFont val="Calibri"/>
        <family val="2"/>
        <scheme val="minor"/>
      </rPr>
      <t xml:space="preserve"> / </t>
    </r>
    <r>
      <rPr>
        <sz val="12"/>
        <color rgb="FF0070C0"/>
        <rFont val="Calibri (Body)"/>
      </rPr>
      <t>Meaningful Access</t>
    </r>
    <r>
      <rPr>
        <sz val="12"/>
        <color rgb="FF000000"/>
        <rFont val="Calibri"/>
        <family val="2"/>
        <scheme val="minor"/>
      </rPr>
      <t xml:space="preserve"> / </t>
    </r>
    <r>
      <rPr>
        <sz val="12"/>
        <color rgb="FF00B050"/>
        <rFont val="Calibri (Body)"/>
      </rPr>
      <t>Accountability</t>
    </r>
    <r>
      <rPr>
        <sz val="12"/>
        <color rgb="FF000000"/>
        <rFont val="Calibri"/>
        <family val="2"/>
        <scheme val="minor"/>
      </rPr>
      <t xml:space="preserve"> / </t>
    </r>
    <r>
      <rPr>
        <sz val="12"/>
        <color rgb="FFFFC000"/>
        <rFont val="Calibri (Body)"/>
      </rPr>
      <t>Participation and Empowerment</t>
    </r>
  </si>
  <si>
    <t>PDM 113</t>
  </si>
  <si>
    <t>When do you expect the program to end?</t>
  </si>
  <si>
    <t>PDM 114</t>
  </si>
  <si>
    <t>Were you informed about how you could report problems or ask for help regarding the cash you received?</t>
  </si>
  <si>
    <t>PDM 115</t>
  </si>
  <si>
    <t>What would you do if you had a question or problem about the cash assistance?</t>
  </si>
  <si>
    <t>PDM 116</t>
  </si>
  <si>
    <t>PDM 117</t>
  </si>
  <si>
    <t>Who might be excluded from filing an anonymous complaint in your opinion?</t>
  </si>
  <si>
    <t>PDM 118</t>
  </si>
  <si>
    <t>PDM 119</t>
  </si>
  <si>
    <t>PDM 120</t>
  </si>
  <si>
    <t>PDM 121</t>
  </si>
  <si>
    <t>Did you engage in providing feedback or complaining to IRC during the project period?</t>
  </si>
  <si>
    <t>PDM 122</t>
  </si>
  <si>
    <t xml:space="preserve">Were you satisfied with the reaction from IRC? </t>
  </si>
  <si>
    <t>PDM 123</t>
  </si>
  <si>
    <t>why?</t>
  </si>
  <si>
    <t>PDM 124</t>
  </si>
  <si>
    <t>PDM 125</t>
  </si>
  <si>
    <t xml:space="preserve">PROJECT CLOSING / SUSTAINABILITY </t>
  </si>
  <si>
    <t xml:space="preserve">Exit </t>
  </si>
  <si>
    <t>PDM 126</t>
  </si>
  <si>
    <t>Would you or anyone in your household face risks after the cash transfer program is complete and [Cash provider] leaves?</t>
  </si>
  <si>
    <r>
      <t xml:space="preserve">Prioritize Safety and Dignity and Avoid Doing Harm / </t>
    </r>
    <r>
      <rPr>
        <sz val="12"/>
        <color rgb="FF0070C0"/>
        <rFont val="Calibri (Body)"/>
      </rPr>
      <t xml:space="preserve">Meaningful Access / </t>
    </r>
    <r>
      <rPr>
        <sz val="12"/>
        <color rgb="FF00B050"/>
        <rFont val="Calibri (Body)"/>
      </rPr>
      <t>Accountability /</t>
    </r>
    <r>
      <rPr>
        <sz val="12"/>
        <color rgb="FFFF0000"/>
        <rFont val="Calibri (Body)"/>
      </rPr>
      <t xml:space="preserve"> </t>
    </r>
    <r>
      <rPr>
        <sz val="12"/>
        <color rgb="FFFFC000"/>
        <rFont val="Calibri (Body)"/>
      </rPr>
      <t>Participation and Empowerment</t>
    </r>
  </si>
  <si>
    <t>PDM 127</t>
  </si>
  <si>
    <t>Who?</t>
  </si>
  <si>
    <t>PDM 128</t>
  </si>
  <si>
    <t>What risks?</t>
  </si>
  <si>
    <t>PDM 129</t>
  </si>
  <si>
    <t>PDM 130</t>
  </si>
  <si>
    <t>How will you afford your basic needs after the cash transfer program is complete and [Cash provider] leaves?</t>
  </si>
  <si>
    <t>PDM 131</t>
  </si>
  <si>
    <t>How could [Cash provider] make the program better for participants?</t>
  </si>
  <si>
    <t>PDM 132</t>
  </si>
  <si>
    <t>How could [Cash provider] make the program safer for participants?</t>
  </si>
  <si>
    <t xml:space="preserve">Tool 3.2 - Safer Cash Trader PDM </t>
  </si>
  <si>
    <r>
      <rPr>
        <b/>
        <sz val="12"/>
        <color theme="1"/>
        <rFont val="Calibri"/>
        <family val="2"/>
        <scheme val="minor"/>
      </rPr>
      <t>Tool 3.2:</t>
    </r>
    <r>
      <rPr>
        <sz val="12"/>
        <color theme="1"/>
        <rFont val="Calibri"/>
        <family val="2"/>
        <scheme val="minor"/>
      </rPr>
      <t xml:space="preserve">  This tool is designed to work as a guide for grouping questions from the TPDM tool as a means for monitoring and evaluating how effective the protection mitigation measure were in making cash safer. 
</t>
    </r>
    <r>
      <rPr>
        <b/>
        <sz val="12"/>
        <color theme="1"/>
        <rFont val="Calibri"/>
        <family val="2"/>
        <scheme val="minor"/>
      </rPr>
      <t>Note</t>
    </r>
    <r>
      <rPr>
        <sz val="12"/>
        <color theme="1"/>
        <rFont val="Calibri"/>
        <family val="2"/>
        <scheme val="minor"/>
      </rPr>
      <t xml:space="preserve">: These questions are designed to be asked to the same traders with whom you conducted your market assessment. Where this is not possible they are still applicable but you will have better comparative data if it is the same traders as a number of the questions asked are subjective.  Additionally, these should be added to your regular market monitoring questions related to price and availability. </t>
    </r>
  </si>
  <si>
    <t xml:space="preserve">Sub-Category </t>
  </si>
  <si>
    <t xml:space="preserve">ACCESS </t>
  </si>
  <si>
    <t>Personal Safety</t>
  </si>
  <si>
    <t>TPDM 1</t>
  </si>
  <si>
    <t xml:space="preserve">Have you noticed an change in the security of the market place? </t>
  </si>
  <si>
    <t xml:space="preserve">Security Concerns at the Market/: Security risks for clients’ en route to/from and at the market e.g. violence including gender based violence and other attacks, sexual exploitation or abuse or protection risks-e.g. Arrest, harassment.
Challenges in Accessing Market/Collecting cash  -including distance/time/other commitments:  It might be that markets are very far for particular populations, which may make it difficult for certain older persons or persons with disabilities. Distance also takes time, which might mean that mothers are unable to take care of their children during the time they go to market.
</t>
  </si>
  <si>
    <t>TPDM 2</t>
  </si>
  <si>
    <t xml:space="preserve">If yes, what is the change? </t>
  </si>
  <si>
    <t>TPDM 3</t>
  </si>
  <si>
    <t xml:space="preserve">what other changes? </t>
  </si>
  <si>
    <t>Logistical Access</t>
  </si>
  <si>
    <t>TPDM 4</t>
  </si>
  <si>
    <t xml:space="preserve">Have you noticed a change in the volume of customers since the cash distributions? </t>
  </si>
  <si>
    <t>TPDM 5</t>
  </si>
  <si>
    <t xml:space="preserve">Has this had any positive or negative impacts on your business? </t>
  </si>
  <si>
    <t>TPDM 6</t>
  </si>
  <si>
    <t xml:space="preserve">what are those positive impacts? </t>
  </si>
  <si>
    <t>TPDM 7</t>
  </si>
  <si>
    <t xml:space="preserve">what are those negative impacts? </t>
  </si>
  <si>
    <t>TPDM 8</t>
  </si>
  <si>
    <t xml:space="preserve">Other </t>
  </si>
  <si>
    <t>TPDM 9</t>
  </si>
  <si>
    <t xml:space="preserve">Have you noticed a change in the types of customers who use your shop? </t>
  </si>
  <si>
    <t>TPDM 10</t>
  </si>
  <si>
    <t>TPDM 11</t>
  </si>
  <si>
    <t xml:space="preserve">other </t>
  </si>
  <si>
    <t>TPDM 12</t>
  </si>
  <si>
    <t xml:space="preserve">Have you made any adjustments to your shop since the distributions began? </t>
  </si>
  <si>
    <t>TPDM 13</t>
  </si>
  <si>
    <t>TPDM 14</t>
  </si>
  <si>
    <t xml:space="preserve">Since this project started have you noticed an increase or decrease in the number of traders? </t>
  </si>
  <si>
    <t>TPDM 15</t>
  </si>
  <si>
    <t xml:space="preserve">Why is this? </t>
  </si>
  <si>
    <t>TPDM 16</t>
  </si>
  <si>
    <t>TPDM 17</t>
  </si>
  <si>
    <t xml:space="preserve">Have you noticed a change in incidents of discrimination? </t>
  </si>
  <si>
    <r>
      <rPr>
        <b/>
        <sz val="10"/>
        <color theme="1"/>
        <rFont val="Calibri"/>
        <family val="2"/>
        <scheme val="minor"/>
      </rPr>
      <t>Discrimination</t>
    </r>
    <r>
      <rPr>
        <sz val="10"/>
        <color theme="1"/>
        <rFont val="Calibri"/>
        <family val="2"/>
        <scheme val="minor"/>
      </rPr>
      <t xml:space="preserve"> can happen at the market (by gender, age, ethnicity, disability, religion etc.) making access difficult for certain persons</t>
    </r>
  </si>
  <si>
    <t>TPDM 18</t>
  </si>
  <si>
    <t xml:space="preserve">If yes, What change? </t>
  </si>
  <si>
    <t>TPDM 19</t>
  </si>
  <si>
    <t xml:space="preserve">Community Tensions </t>
  </si>
  <si>
    <t>TPDM 20</t>
  </si>
  <si>
    <t xml:space="preserve">Have you noticed a change in community relations since the project began </t>
  </si>
  <si>
    <r>
      <rPr>
        <b/>
        <sz val="10"/>
        <color theme="1"/>
        <rFont val="Calibri"/>
        <family val="2"/>
        <scheme val="minor"/>
      </rPr>
      <t xml:space="preserve">Community Tension: </t>
    </r>
    <r>
      <rPr>
        <sz val="10"/>
        <color theme="1"/>
        <rFont val="Calibri"/>
        <family val="2"/>
        <scheme val="minor"/>
      </rPr>
      <t>Cash can create Inter-Community tensions, e.g. between IDP/refugee and host community 
Or cash could have a negative impact on or affirm unequal community power relations; exacerbate conflict dynamics.</t>
    </r>
  </si>
  <si>
    <t>TPDM 21</t>
  </si>
  <si>
    <t xml:space="preserve">If yes, what changes? </t>
  </si>
  <si>
    <t>TPDM 22</t>
  </si>
  <si>
    <t>Other</t>
  </si>
  <si>
    <t xml:space="preserve">Tool 3.3 - Safer Cash Local FSP PDM  </t>
  </si>
  <si>
    <t>Tool 3.3:  This tool is designed to work as a guide for grouping questions from the  FSP PDM  tool as a means for monitoring and evaluating how effective the protection mitigation measure were in making cash safer. 
Note:  These questions are specifically limited to local level FSP agents who are directly implementing your project for the distribution of cash. Where possible they should be asked to someone who is physically present in the agent location on a daily basis. The use of the term FSP is interchangeable with any local level provider who is distributing cash on an organizations behalf i.e. hawala or bank.</t>
  </si>
  <si>
    <t>FSP PDM 1</t>
  </si>
  <si>
    <t>FSP PDM 2</t>
  </si>
  <si>
    <t>FSP PDM 3</t>
  </si>
  <si>
    <t>FSP PDM 4</t>
  </si>
  <si>
    <t xml:space="preserve">Was the case load manageable? </t>
  </si>
  <si>
    <t>FSP PDM 5</t>
  </si>
  <si>
    <t xml:space="preserve">Did you have to change anything to manage the case load? </t>
  </si>
  <si>
    <t>FSP PDM 6</t>
  </si>
  <si>
    <t xml:space="preserve">Other changes </t>
  </si>
  <si>
    <t>FSP PDM 7</t>
  </si>
  <si>
    <t xml:space="preserve">Did you ever run out of cash during a distribution? </t>
  </si>
  <si>
    <t>FSP PDM 8</t>
  </si>
  <si>
    <t xml:space="preserve">What was the reason you ran out of cash? </t>
  </si>
  <si>
    <t>FSP PDM 9</t>
  </si>
  <si>
    <t>Other reasons</t>
  </si>
  <si>
    <t>FSP PDM 10</t>
  </si>
  <si>
    <t xml:space="preserve">what was the main reason customers couldn't collect there cash? </t>
  </si>
  <si>
    <t>FSP PDM 11</t>
  </si>
  <si>
    <t>Other collection issues</t>
  </si>
  <si>
    <t>FSP PDM 12</t>
  </si>
  <si>
    <t xml:space="preserve">What was the impact on your other customers? </t>
  </si>
  <si>
    <t>FSP PDM 13</t>
  </si>
  <si>
    <t xml:space="preserve">Other customer impacts </t>
  </si>
  <si>
    <t>FSP PDM 14</t>
  </si>
  <si>
    <t>FSP PDM 15</t>
  </si>
  <si>
    <t>FSP PDM 16</t>
  </si>
  <si>
    <t>FSP PDM 17</t>
  </si>
  <si>
    <t>FSP PDM 18</t>
  </si>
  <si>
    <t xml:space="preserve">SOCIAL TENSIONS </t>
  </si>
  <si>
    <t>FSP PDM 19</t>
  </si>
  <si>
    <t xml:space="preserve">Have you noticed a change in community relations since the project began? </t>
  </si>
  <si>
    <t>FSP PDM 20</t>
  </si>
  <si>
    <t>FSP PDM 21</t>
  </si>
  <si>
    <t>end group</t>
  </si>
  <si>
    <t>FSP PDM 22</t>
  </si>
  <si>
    <t xml:space="preserve">Have you received any complaints during the project? </t>
  </si>
  <si>
    <t>Poor communications of the program parameters (inclusion/exclusion, duration of the program, transfer amount calculation…) can result in communities (clients and non-clients) misunderstanding/confusion (lack of dignity) or disagreeing with programmatic decisions, resulting in decreased trust in the agency.</t>
  </si>
  <si>
    <t>FSP PDM 23</t>
  </si>
  <si>
    <t xml:space="preserve">If yes, What were the complaints about? </t>
  </si>
  <si>
    <t>FSP PDM 24</t>
  </si>
  <si>
    <t>FSP PDM 25</t>
  </si>
  <si>
    <t xml:space="preserve">Do you have a record of them? </t>
  </si>
  <si>
    <t>FSP PDM 26</t>
  </si>
  <si>
    <t xml:space="preserve">What did you do about them? </t>
  </si>
  <si>
    <t>FSP PDM 27</t>
  </si>
  <si>
    <t xml:space="preserve">EXAMPLE DATA SET FROM TOOL 1.1-1.4 </t>
  </si>
  <si>
    <t xml:space="preserve">Number of HH HH assessments </t>
  </si>
  <si>
    <t xml:space="preserve">Male </t>
  </si>
  <si>
    <t xml:space="preserve">Number of TS </t>
  </si>
  <si>
    <t xml:space="preserve">Female </t>
  </si>
  <si>
    <t xml:space="preserve">Q HH 14 </t>
  </si>
  <si>
    <t xml:space="preserve">yes </t>
  </si>
  <si>
    <t xml:space="preserve">Total </t>
  </si>
  <si>
    <t xml:space="preserve">Q HH 15 </t>
  </si>
  <si>
    <t>Male</t>
  </si>
  <si>
    <t xml:space="preserve">Without disabilities </t>
  </si>
  <si>
    <t>With disabilities</t>
  </si>
  <si>
    <t>Female</t>
  </si>
  <si>
    <t xml:space="preserve">Combined response </t>
  </si>
  <si>
    <t xml:space="preserve">% of responses </t>
  </si>
  <si>
    <t xml:space="preserve">Q HH 16 </t>
  </si>
  <si>
    <t xml:space="preserve">increased police presence </t>
  </si>
  <si>
    <t xml:space="preserve">longer opening hours </t>
  </si>
  <si>
    <t xml:space="preserve">more opening days </t>
  </si>
  <si>
    <t xml:space="preserve">better transport </t>
  </si>
  <si>
    <t>nothing will make it easier</t>
  </si>
  <si>
    <t>Q FGD 7</t>
  </si>
  <si>
    <t xml:space="preserve">Men </t>
  </si>
  <si>
    <t xml:space="preserve">1st choice </t>
  </si>
  <si>
    <t>Are women safe in the market and would they be safe to visit at all hours?  If not, why not?  When would they be safe?</t>
  </si>
  <si>
    <t xml:space="preserve">Women are mostly safe as long as they don’t travel once it starts getting dark </t>
  </si>
  <si>
    <t xml:space="preserve">2nd choice </t>
  </si>
  <si>
    <t xml:space="preserve">Women </t>
  </si>
  <si>
    <t xml:space="preserve">Q FGD 8 </t>
  </si>
  <si>
    <t>Are men safe in the market and would they be safe to visit at all hours?  If not, why not?  When would they be safe?</t>
  </si>
  <si>
    <t xml:space="preserve">Man are mostly safe even after dark. They are less likely to be targeted. </t>
  </si>
  <si>
    <t>Q TS 1</t>
  </si>
  <si>
    <t>Q MO 6</t>
  </si>
  <si>
    <t xml:space="preserve">X </t>
  </si>
  <si>
    <t>the market place is safe in daylight hours</t>
  </si>
  <si>
    <t>Q TS 2</t>
  </si>
  <si>
    <t>Q MO 7</t>
  </si>
  <si>
    <t>Do you think clients/customers returning from the market with goods or cash?  If yes, Who might be unsafe?  Why?</t>
  </si>
  <si>
    <t xml:space="preserve">they are safe during daylight hours, there are reports that criminals come out after dark and if people are walking they may be targeted </t>
  </si>
  <si>
    <t>Is it safe to travel to/from/ be at the market</t>
  </si>
  <si>
    <t xml:space="preserve">HH HH - Men </t>
  </si>
  <si>
    <t xml:space="preserve">HH HH - Women </t>
  </si>
  <si>
    <t xml:space="preserve">See breakdown for % concerns about travelling to/from the market </t>
  </si>
  <si>
    <t xml:space="preserve">TS </t>
  </si>
  <si>
    <t xml:space="preserve">FGD </t>
  </si>
  <si>
    <t xml:space="preserve">Women are not deemed to be safe after dark. </t>
  </si>
  <si>
    <t xml:space="preserve">MO </t>
  </si>
  <si>
    <t xml:space="preserve">At different times of day it can be unsafe </t>
  </si>
  <si>
    <t xml:space="preserve">EXAMPLE DATA SET FROM TOOL 3.1 - 3.3 </t>
  </si>
  <si>
    <t xml:space="preserve">Number of PDM </t>
  </si>
  <si>
    <t xml:space="preserve">Male respondent </t>
  </si>
  <si>
    <t xml:space="preserve">Number of TPDM </t>
  </si>
  <si>
    <t xml:space="preserve">Female respondent </t>
  </si>
  <si>
    <t xml:space="preserve">Number of FSP PDM </t>
  </si>
  <si>
    <t xml:space="preserve">PDM Q 61 </t>
  </si>
  <si>
    <t xml:space="preserve">Totals </t>
  </si>
  <si>
    <t>PDM Q 62</t>
  </si>
  <si>
    <t>Bribes/extortion</t>
  </si>
  <si>
    <t>Threats</t>
  </si>
  <si>
    <t>Assault</t>
  </si>
  <si>
    <t>Robbery</t>
  </si>
  <si>
    <t xml:space="preserve">Tension in the household </t>
  </si>
  <si>
    <t>Prefer not to say</t>
  </si>
  <si>
    <t xml:space="preserve">Total response </t>
  </si>
  <si>
    <t xml:space="preserve"> Did you or any one you know experience any risks to your safety as a result of receiving the cash?</t>
  </si>
  <si>
    <t>If yes:  What</t>
  </si>
  <si>
    <t xml:space="preserve">Combined % of responses </t>
  </si>
  <si>
    <t>PDM Q 64</t>
  </si>
  <si>
    <t>Checkpoints</t>
  </si>
  <si>
    <t>Markets</t>
  </si>
  <si>
    <t>Financial Service Provider</t>
  </si>
  <si>
    <t>Home</t>
  </si>
  <si>
    <t>Workplace</t>
  </si>
  <si>
    <t>Bus</t>
  </si>
  <si>
    <t>Moto</t>
  </si>
  <si>
    <t>Where did these risks occur (circle all applicable)?</t>
  </si>
  <si>
    <t>PDM Q 66</t>
  </si>
  <si>
    <t>Spouse</t>
  </si>
  <si>
    <t>Family members</t>
  </si>
  <si>
    <t>Community members</t>
  </si>
  <si>
    <t>Traders</t>
  </si>
  <si>
    <t>Community leaders</t>
  </si>
  <si>
    <t>Armed groups</t>
  </si>
  <si>
    <t>Government</t>
  </si>
  <si>
    <t>Don’t Know</t>
  </si>
  <si>
    <t xml:space="preserve">From whom? </t>
  </si>
  <si>
    <t xml:space="preserve">TPDM Q 1 </t>
  </si>
  <si>
    <t xml:space="preserve">TPDM Q 2 </t>
  </si>
  <si>
    <t>Increase in security incidents</t>
  </si>
  <si>
    <t>Decrease in security incidents</t>
  </si>
  <si>
    <t xml:space="preserve">Different types of security incidents </t>
  </si>
  <si>
    <t>They take place at different times than usual</t>
  </si>
  <si>
    <t xml:space="preserve">Different People are causing security incidents </t>
  </si>
  <si>
    <t xml:space="preserve">FSP PDM Q 1 </t>
  </si>
  <si>
    <t xml:space="preserve">FSP PDM Q 2 </t>
  </si>
  <si>
    <t xml:space="preserve">Has there been an increase in risk to HHs </t>
  </si>
  <si>
    <t>yes</t>
  </si>
  <si>
    <t xml:space="preserve">no </t>
  </si>
  <si>
    <t xml:space="preserve">Most of responses relate to HH tensions </t>
  </si>
  <si>
    <t>TPDM</t>
  </si>
  <si>
    <t>1 trader reported increase in security incidents</t>
  </si>
  <si>
    <t xml:space="preserve">FSP PDM </t>
  </si>
  <si>
    <t xml:space="preserve">EXAMPLE COMPARATIVE ANALYSIS ACROSS ALL TOOLS </t>
  </si>
  <si>
    <t xml:space="preserve">BASELINE </t>
  </si>
  <si>
    <t xml:space="preserve">HH HH </t>
  </si>
  <si>
    <t xml:space="preserve">Different for men and women and at different times of day </t>
  </si>
  <si>
    <t xml:space="preserve">MONITORING DATA </t>
  </si>
  <si>
    <t xml:space="preserve">Conclusions: While a significant number of persons stated they felt there was a risk to clients travel to and from and being at the market place during the assessment phase. The PDM show that only 10% of HH reported facing  one of those risks and of those 80% of the risks were within the household not the market place. Only one trader (25%) reported an increase in security incidents and none of the financial service providers reported any change. I regard to the market place this shows the impact of the mitigation measures to ensure distributions occurred at times that minimized risk (see tool 2) and ensured safer access for clients.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</si>
</sst>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12"/>
      <color rgb="FF000000"/>
      <name val="Calibri"/>
      <family val="2"/>
      <scheme val="minor"/>
    </font>
    <font>
      <sz val="12"/>
      <color rgb="FFFF0000"/>
      <name val="Calibri (Body)_x0000_"/>
    </font>
    <font>
      <sz val="12"/>
      <color rgb="FF0070C0"/>
      <name val="Calibri (Body)_x0000_"/>
    </font>
    <font>
      <sz val="12"/>
      <color rgb="FF00B050"/>
      <name val="Calibri (Body)_x0000_"/>
    </font>
    <font>
      <sz val="12"/>
      <color rgb="FFFFC000"/>
      <name val="Calibri (Body)_x0000_"/>
    </font>
    <font>
      <b/>
      <sz val="11"/>
      <color theme="1"/>
      <name val="Calibri (Body)_x0000_"/>
    </font>
    <font>
      <sz val="11"/>
      <color theme="1"/>
      <name val="Calibri (Body)_x0000_"/>
    </font>
    <font>
      <sz val="11"/>
      <color rgb="FF000000"/>
      <name val="Calibri"/>
      <family val="2"/>
      <scheme val="minor"/>
    </font>
    <font>
      <sz val="12"/>
      <color rgb="FFFF0000"/>
      <name val="Calibri (Body)"/>
    </font>
    <font>
      <sz val="12"/>
      <color rgb="FF0070C0"/>
      <name val="Calibri (Body)"/>
    </font>
    <font>
      <sz val="12"/>
      <color rgb="FF00B050"/>
      <name val="Calibri (Body)"/>
    </font>
    <font>
      <sz val="12"/>
      <color rgb="FFFFC000"/>
      <name val="Calibri (Body)"/>
    </font>
    <font>
      <sz val="11"/>
      <color theme="1"/>
      <name val="Calibri"/>
      <family val="2"/>
    </font>
    <font>
      <b/>
      <sz val="11"/>
      <color theme="1"/>
      <name val="Calibri"/>
      <family val="2"/>
      <scheme val="minor"/>
    </font>
    <font>
      <sz val="11"/>
      <color theme="1"/>
      <name val="Calibri"/>
      <family val="2"/>
      <scheme val="minor"/>
    </font>
    <font>
      <b/>
      <sz val="11"/>
      <color theme="1"/>
      <name val="Calibri"/>
      <family val="2"/>
    </font>
    <font>
      <b/>
      <sz val="11"/>
      <color rgb="FF000000"/>
      <name val="Calibri"/>
      <family val="2"/>
      <scheme val="minor"/>
    </font>
    <font>
      <sz val="11"/>
      <name val="Calibri"/>
      <family val="2"/>
    </font>
    <font>
      <b/>
      <sz val="11"/>
      <name val="Calibri"/>
      <family val="2"/>
    </font>
    <font>
      <sz val="11"/>
      <color rgb="FFFF0000"/>
      <name val="Calibri"/>
      <family val="2"/>
      <scheme val="minor"/>
    </font>
    <font>
      <b/>
      <sz val="10"/>
      <color theme="1"/>
      <name val="Calibri"/>
      <family val="2"/>
      <scheme val="minor"/>
    </font>
    <font>
      <sz val="10"/>
      <color theme="1"/>
      <name val="Calibri"/>
      <family val="2"/>
      <scheme val="minor"/>
    </font>
    <font>
      <sz val="8"/>
      <name val="Calibri"/>
      <family val="2"/>
      <scheme val="minor"/>
    </font>
    <font>
      <sz val="12"/>
      <color rgb="FF000000"/>
      <name val="Calibri"/>
      <family val="2"/>
    </font>
  </fonts>
  <fills count="1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rgb="FFDAEEF3"/>
        <bgColor rgb="FF000000"/>
      </patternFill>
    </fill>
    <fill>
      <patternFill patternType="solid">
        <fgColor rgb="FFFFFF9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rgb="FF9BC2E6"/>
      </left>
      <right/>
      <top/>
      <bottom style="thin">
        <color rgb="FF9BC2E6"/>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396">
    <xf numFmtId="0" fontId="0" fillId="0" borderId="0" xfId="0"/>
    <xf numFmtId="0" fontId="0" fillId="0" borderId="0" xfId="0" applyAlignment="1">
      <alignment wrapText="1"/>
    </xf>
    <xf numFmtId="0" fontId="0" fillId="0" borderId="1" xfId="0" applyBorder="1"/>
    <xf numFmtId="0" fontId="3" fillId="0" borderId="1" xfId="0" applyFont="1" applyBorder="1" applyAlignment="1">
      <alignment wrapText="1"/>
    </xf>
    <xf numFmtId="0" fontId="0" fillId="0" borderId="1" xfId="0" applyFont="1" applyBorder="1"/>
    <xf numFmtId="0" fontId="7" fillId="5" borderId="1" xfId="0" applyFont="1" applyFill="1" applyBorder="1" applyAlignment="1">
      <alignment vertical="center" wrapText="1"/>
    </xf>
    <xf numFmtId="0" fontId="0" fillId="10" borderId="1" xfId="0" applyFont="1" applyFill="1" applyBorder="1"/>
    <xf numFmtId="0" fontId="0" fillId="0" borderId="0" xfId="0" applyFont="1" applyBorder="1"/>
    <xf numFmtId="0" fontId="3" fillId="8" borderId="1" xfId="0" applyFont="1" applyFill="1" applyBorder="1"/>
    <xf numFmtId="0" fontId="3" fillId="8" borderId="1" xfId="0" applyFont="1" applyFill="1" applyBorder="1" applyAlignment="1">
      <alignment wrapText="1"/>
    </xf>
    <xf numFmtId="0" fontId="3" fillId="8" borderId="1" xfId="0" applyFont="1" applyFill="1" applyBorder="1" applyAlignment="1">
      <alignment vertical="center" wrapText="1"/>
    </xf>
    <xf numFmtId="0" fontId="0" fillId="0" borderId="1" xfId="0" applyFont="1" applyBorder="1" applyAlignment="1">
      <alignment wrapText="1"/>
    </xf>
    <xf numFmtId="0" fontId="0" fillId="0" borderId="1" xfId="0" applyFont="1" applyFill="1" applyBorder="1"/>
    <xf numFmtId="0" fontId="0" fillId="10" borderId="1" xfId="0" applyFont="1" applyFill="1" applyBorder="1" applyAlignment="1">
      <alignment wrapText="1"/>
    </xf>
    <xf numFmtId="0" fontId="0" fillId="4" borderId="1" xfId="0" applyFont="1" applyFill="1" applyBorder="1" applyAlignment="1">
      <alignment wrapText="1"/>
    </xf>
    <xf numFmtId="0" fontId="7" fillId="6" borderId="1" xfId="0" applyFont="1" applyFill="1" applyBorder="1" applyAlignment="1">
      <alignment vertical="center" wrapText="1"/>
    </xf>
    <xf numFmtId="0" fontId="7" fillId="4" borderId="1" xfId="0" applyFont="1" applyFill="1" applyBorder="1" applyAlignment="1">
      <alignment vertical="center" wrapText="1"/>
    </xf>
    <xf numFmtId="0" fontId="7" fillId="9" borderId="1" xfId="0" applyFont="1" applyFill="1" applyBorder="1" applyAlignment="1">
      <alignment vertical="center" wrapText="1"/>
    </xf>
    <xf numFmtId="0" fontId="3" fillId="10" borderId="1" xfId="0" applyFont="1" applyFill="1" applyBorder="1" applyAlignment="1">
      <alignment horizontal="center" vertical="center" wrapText="1"/>
    </xf>
    <xf numFmtId="0" fontId="3" fillId="10" borderId="1" xfId="0" applyFont="1" applyFill="1" applyBorder="1" applyAlignment="1"/>
    <xf numFmtId="0" fontId="7" fillId="10" borderId="1" xfId="0" applyFont="1" applyFill="1" applyBorder="1" applyAlignment="1">
      <alignment vertical="center" wrapText="1"/>
    </xf>
    <xf numFmtId="0" fontId="7" fillId="3" borderId="1" xfId="0" applyFont="1" applyFill="1" applyBorder="1" applyAlignment="1">
      <alignment vertical="center" wrapText="1"/>
    </xf>
    <xf numFmtId="0" fontId="0" fillId="11" borderId="1" xfId="0" applyFont="1" applyFill="1" applyBorder="1"/>
    <xf numFmtId="0" fontId="0" fillId="8" borderId="1" xfId="0" applyFill="1" applyBorder="1"/>
    <xf numFmtId="9" fontId="0" fillId="8" borderId="1" xfId="0" applyNumberFormat="1" applyFill="1" applyBorder="1"/>
    <xf numFmtId="0" fontId="3" fillId="9" borderId="1" xfId="0" applyFont="1" applyFill="1" applyBorder="1"/>
    <xf numFmtId="0" fontId="3" fillId="9" borderId="1" xfId="0" applyFont="1" applyFill="1" applyBorder="1" applyAlignment="1">
      <alignment wrapText="1"/>
    </xf>
    <xf numFmtId="0" fontId="0" fillId="0" borderId="1" xfId="0" applyBorder="1" applyAlignment="1">
      <alignment wrapText="1"/>
    </xf>
    <xf numFmtId="9" fontId="0" fillId="0" borderId="1" xfId="0" applyNumberFormat="1" applyBorder="1"/>
    <xf numFmtId="0" fontId="0" fillId="9" borderId="1" xfId="0" applyFill="1" applyBorder="1"/>
    <xf numFmtId="0" fontId="7" fillId="4" borderId="1" xfId="0" applyFont="1" applyFill="1" applyBorder="1" applyAlignment="1">
      <alignment wrapText="1"/>
    </xf>
    <xf numFmtId="0" fontId="0" fillId="4" borderId="1" xfId="0" applyFill="1" applyBorder="1" applyAlignment="1">
      <alignment wrapText="1"/>
    </xf>
    <xf numFmtId="0" fontId="0" fillId="8" borderId="1" xfId="0" applyFill="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3" fillId="8" borderId="1" xfId="0" applyFont="1" applyFill="1" applyBorder="1" applyAlignment="1">
      <alignment vertical="center"/>
    </xf>
    <xf numFmtId="0" fontId="0" fillId="0" borderId="1" xfId="0" applyFill="1" applyBorder="1"/>
    <xf numFmtId="0" fontId="0" fillId="0" borderId="0" xfId="0" applyFill="1"/>
    <xf numFmtId="0" fontId="3" fillId="0" borderId="0" xfId="0" applyFont="1" applyFill="1" applyAlignment="1">
      <alignment vertical="center"/>
    </xf>
    <xf numFmtId="0" fontId="0" fillId="8" borderId="1" xfId="0" applyFont="1" applyFill="1" applyBorder="1" applyAlignment="1">
      <alignment horizontal="left"/>
    </xf>
    <xf numFmtId="0" fontId="0" fillId="9" borderId="1" xfId="0" applyFont="1" applyFill="1" applyBorder="1" applyAlignment="1">
      <alignment horizontal="left"/>
    </xf>
    <xf numFmtId="0" fontId="0" fillId="4" borderId="1" xfId="0" applyFont="1" applyFill="1" applyBorder="1" applyAlignment="1">
      <alignment horizontal="left"/>
    </xf>
    <xf numFmtId="0" fontId="3" fillId="8" borderId="1" xfId="0" applyFont="1" applyFill="1" applyBorder="1" applyAlignment="1">
      <alignment horizontal="left" vertical="center"/>
    </xf>
    <xf numFmtId="0" fontId="14" fillId="0" borderId="16" xfId="0" applyFont="1" applyBorder="1" applyAlignment="1">
      <alignment horizontal="left"/>
    </xf>
    <xf numFmtId="0" fontId="0" fillId="3" borderId="1" xfId="0" applyFont="1" applyFill="1" applyBorder="1" applyAlignment="1">
      <alignment horizontal="left" wrapText="1"/>
    </xf>
    <xf numFmtId="0" fontId="0" fillId="4" borderId="1" xfId="0" applyFont="1" applyFill="1" applyBorder="1" applyAlignment="1">
      <alignment horizontal="left" wrapText="1"/>
    </xf>
    <xf numFmtId="0" fontId="0" fillId="5" borderId="1" xfId="0" applyFont="1" applyFill="1" applyBorder="1" applyAlignment="1">
      <alignment horizontal="left" wrapText="1"/>
    </xf>
    <xf numFmtId="0" fontId="7" fillId="0" borderId="1" xfId="0" applyFont="1" applyBorder="1"/>
    <xf numFmtId="0" fontId="0" fillId="8"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3" fillId="0" borderId="1" xfId="0" applyFont="1" applyFill="1" applyBorder="1" applyAlignment="1">
      <alignment horizontal="left"/>
    </xf>
    <xf numFmtId="0" fontId="15" fillId="0" borderId="5" xfId="0" applyFont="1" applyBorder="1" applyAlignment="1">
      <alignment vertical="center" wrapText="1"/>
    </xf>
    <xf numFmtId="0" fontId="15" fillId="0" borderId="3" xfId="0" applyFont="1" applyBorder="1" applyAlignment="1">
      <alignment vertical="center" wrapText="1"/>
    </xf>
    <xf numFmtId="0" fontId="15" fillId="9" borderId="1" xfId="0" applyFont="1" applyFill="1" applyBorder="1" applyAlignment="1">
      <alignment vertical="center" wrapText="1"/>
    </xf>
    <xf numFmtId="0" fontId="0" fillId="8" borderId="1" xfId="0" applyFill="1" applyBorder="1" applyAlignment="1"/>
    <xf numFmtId="0" fontId="3" fillId="0" borderId="1" xfId="0" applyFont="1" applyFill="1" applyBorder="1"/>
    <xf numFmtId="0" fontId="0" fillId="0" borderId="0" xfId="0" applyAlignment="1">
      <alignment vertical="center"/>
    </xf>
    <xf numFmtId="0" fontId="3" fillId="9" borderId="1" xfId="0" applyFont="1" applyFill="1" applyBorder="1" applyAlignment="1">
      <alignment horizontal="center" vertical="center" wrapText="1"/>
    </xf>
    <xf numFmtId="9" fontId="0" fillId="9" borderId="1" xfId="0" applyNumberFormat="1" applyFill="1" applyBorder="1" applyAlignment="1">
      <alignment wrapText="1"/>
    </xf>
    <xf numFmtId="9" fontId="3" fillId="9" borderId="1" xfId="0" applyNumberFormat="1" applyFont="1" applyFill="1" applyBorder="1" applyAlignment="1">
      <alignment wrapText="1"/>
    </xf>
    <xf numFmtId="9" fontId="3" fillId="9" borderId="1" xfId="0" applyNumberFormat="1" applyFont="1" applyFill="1" applyBorder="1"/>
    <xf numFmtId="0" fontId="3" fillId="0" borderId="0" xfId="0" applyFont="1"/>
    <xf numFmtId="0" fontId="3" fillId="0" borderId="1" xfId="0" applyFont="1" applyBorder="1"/>
    <xf numFmtId="0" fontId="3" fillId="9" borderId="1" xfId="0" applyFont="1" applyFill="1" applyBorder="1" applyAlignment="1">
      <alignment vertical="center" wrapText="1"/>
    </xf>
    <xf numFmtId="9" fontId="0" fillId="0" borderId="1" xfId="0" applyNumberFormat="1" applyBorder="1" applyAlignment="1">
      <alignment horizontal="center"/>
    </xf>
    <xf numFmtId="9" fontId="0" fillId="0" borderId="1" xfId="0" applyNumberFormat="1" applyBorder="1" applyAlignment="1">
      <alignment horizontal="center" wrapText="1"/>
    </xf>
    <xf numFmtId="0" fontId="21" fillId="12" borderId="0" xfId="0" applyFont="1" applyFill="1" applyBorder="1" applyAlignment="1">
      <alignment wrapText="1"/>
    </xf>
    <xf numFmtId="0" fontId="21" fillId="0" borderId="0" xfId="0" applyFont="1" applyFill="1" applyBorder="1" applyAlignment="1">
      <alignment wrapText="1"/>
    </xf>
    <xf numFmtId="2" fontId="20" fillId="0" borderId="1" xfId="0" applyNumberFormat="1" applyFont="1" applyBorder="1" applyAlignment="1">
      <alignment horizontal="center" vertical="center" wrapText="1"/>
    </xf>
    <xf numFmtId="0" fontId="20" fillId="8" borderId="1" xfId="0" applyFont="1" applyFill="1" applyBorder="1" applyAlignment="1">
      <alignment horizontal="center" vertical="center" wrapText="1"/>
    </xf>
    <xf numFmtId="2" fontId="20"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0" applyFont="1" applyFill="1" applyBorder="1" applyAlignment="1">
      <alignment vertical="top" wrapText="1"/>
    </xf>
    <xf numFmtId="0" fontId="14" fillId="6" borderId="1" xfId="0" applyFont="1" applyFill="1" applyBorder="1" applyAlignment="1">
      <alignment vertical="center" wrapText="1"/>
    </xf>
    <xf numFmtId="0" fontId="20" fillId="12" borderId="6" xfId="0" applyFont="1" applyFill="1" applyBorder="1" applyAlignment="1">
      <alignment vertical="center" wrapText="1"/>
    </xf>
    <xf numFmtId="0" fontId="20" fillId="12" borderId="12" xfId="0" applyFont="1" applyFill="1" applyBorder="1" applyAlignment="1">
      <alignment vertical="center" wrapText="1"/>
    </xf>
    <xf numFmtId="0" fontId="20" fillId="12" borderId="12" xfId="0" applyFont="1" applyFill="1" applyBorder="1" applyAlignment="1">
      <alignment horizontal="left" vertical="top" wrapText="1"/>
    </xf>
    <xf numFmtId="0" fontId="20" fillId="12" borderId="12" xfId="0" applyFont="1" applyFill="1" applyBorder="1" applyAlignment="1">
      <alignment horizontal="center" vertical="center" wrapText="1"/>
    </xf>
    <xf numFmtId="0" fontId="20" fillId="0" borderId="0" xfId="0" applyFont="1" applyFill="1" applyBorder="1" applyAlignment="1">
      <alignment vertical="center" wrapText="1"/>
    </xf>
    <xf numFmtId="0" fontId="20" fillId="8" borderId="6" xfId="0" applyFont="1" applyFill="1" applyBorder="1" applyAlignment="1">
      <alignment vertical="center" wrapText="1"/>
    </xf>
    <xf numFmtId="0" fontId="20" fillId="8" borderId="12" xfId="0" applyFont="1" applyFill="1" applyBorder="1" applyAlignment="1">
      <alignment vertical="center" wrapText="1"/>
    </xf>
    <xf numFmtId="0" fontId="20" fillId="8" borderId="12" xfId="0" applyFont="1" applyFill="1" applyBorder="1" applyAlignment="1">
      <alignment horizontal="left" vertical="top" wrapText="1"/>
    </xf>
    <xf numFmtId="0" fontId="20" fillId="8" borderId="12" xfId="0" applyFont="1" applyFill="1" applyBorder="1" applyAlignment="1">
      <alignment horizontal="center" vertical="center" wrapText="1"/>
    </xf>
    <xf numFmtId="0" fontId="20" fillId="0" borderId="1" xfId="0" applyFont="1" applyBorder="1" applyAlignment="1">
      <alignment vertical="center" wrapText="1"/>
    </xf>
    <xf numFmtId="0" fontId="19" fillId="13" borderId="1" xfId="0" applyFont="1" applyFill="1" applyBorder="1" applyAlignment="1">
      <alignment horizontal="left" vertical="top" wrapText="1"/>
    </xf>
    <xf numFmtId="0" fontId="20" fillId="0" borderId="6" xfId="0" applyFont="1" applyBorder="1" applyAlignment="1">
      <alignment horizontal="center" vertical="center" wrapText="1"/>
    </xf>
    <xf numFmtId="0" fontId="20" fillId="12" borderId="1" xfId="0" applyFont="1" applyFill="1" applyBorder="1" applyAlignment="1">
      <alignment horizontal="center" vertical="center" wrapText="1"/>
    </xf>
    <xf numFmtId="0" fontId="20" fillId="8" borderId="1" xfId="0" applyFont="1" applyFill="1" applyBorder="1" applyAlignment="1">
      <alignment vertical="center" wrapText="1"/>
    </xf>
    <xf numFmtId="0" fontId="14" fillId="8" borderId="6" xfId="0" applyFont="1" applyFill="1" applyBorder="1" applyAlignment="1">
      <alignment vertical="center" wrapText="1"/>
    </xf>
    <xf numFmtId="0" fontId="14" fillId="8" borderId="12" xfId="0" applyFont="1" applyFill="1" applyBorder="1" applyAlignment="1">
      <alignment vertical="center" wrapText="1"/>
    </xf>
    <xf numFmtId="0" fontId="14" fillId="8" borderId="12" xfId="0" applyFont="1" applyFill="1" applyBorder="1" applyAlignment="1">
      <alignment horizontal="left" vertical="top" wrapText="1"/>
    </xf>
    <xf numFmtId="0" fontId="23" fillId="8" borderId="6" xfId="0" applyFont="1" applyFill="1" applyBorder="1" applyAlignment="1">
      <alignment horizontal="center" vertical="center" wrapText="1"/>
    </xf>
    <xf numFmtId="0" fontId="14" fillId="12" borderId="0" xfId="0" applyFont="1" applyFill="1" applyBorder="1" applyAlignment="1">
      <alignment vertical="center" wrapText="1"/>
    </xf>
    <xf numFmtId="0" fontId="14" fillId="0" borderId="0" xfId="0" applyFont="1" applyFill="1" applyBorder="1" applyAlignment="1">
      <alignment vertical="center" wrapText="1"/>
    </xf>
    <xf numFmtId="0" fontId="21" fillId="0" borderId="0" xfId="0" applyFont="1" applyFill="1" applyBorder="1" applyAlignment="1">
      <alignment vertical="center" wrapText="1"/>
    </xf>
    <xf numFmtId="0" fontId="20" fillId="12" borderId="2"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9" xfId="0" applyFont="1" applyFill="1" applyBorder="1" applyAlignment="1">
      <alignment vertical="top" wrapText="1"/>
    </xf>
    <xf numFmtId="0" fontId="21" fillId="0" borderId="0" xfId="0" applyFont="1" applyAlignment="1">
      <alignment wrapText="1"/>
    </xf>
    <xf numFmtId="0" fontId="21" fillId="9" borderId="0" xfId="0" applyFont="1" applyFill="1" applyAlignment="1">
      <alignment wrapText="1"/>
    </xf>
    <xf numFmtId="0" fontId="0" fillId="0" borderId="0" xfId="0" applyBorder="1"/>
    <xf numFmtId="164" fontId="0" fillId="0" borderId="1" xfId="0" applyNumberFormat="1" applyBorder="1"/>
    <xf numFmtId="0" fontId="3" fillId="12" borderId="1" xfId="0" applyFont="1" applyFill="1" applyBorder="1"/>
    <xf numFmtId="9" fontId="3" fillId="12" borderId="1" xfId="0" applyNumberFormat="1" applyFont="1" applyFill="1" applyBorder="1"/>
    <xf numFmtId="0" fontId="3" fillId="8" borderId="1" xfId="0" applyFont="1" applyFill="1" applyBorder="1" applyAlignment="1">
      <alignment horizontal="left" wrapText="1"/>
    </xf>
    <xf numFmtId="0" fontId="7" fillId="14" borderId="1" xfId="0" applyFont="1" applyFill="1" applyBorder="1" applyAlignment="1">
      <alignment vertical="center" wrapText="1"/>
    </xf>
    <xf numFmtId="0" fontId="7" fillId="14" borderId="3" xfId="0" applyFont="1" applyFill="1" applyBorder="1" applyAlignment="1">
      <alignment vertical="center" wrapText="1"/>
    </xf>
    <xf numFmtId="0" fontId="20"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20" fillId="12" borderId="1" xfId="0" applyFont="1" applyFill="1" applyBorder="1" applyAlignment="1">
      <alignment vertical="center" wrapText="1"/>
    </xf>
    <xf numFmtId="0" fontId="20" fillId="12" borderId="1" xfId="0" applyFont="1" applyFill="1" applyBorder="1" applyAlignment="1">
      <alignment horizontal="left" vertical="top" wrapText="1"/>
    </xf>
    <xf numFmtId="0" fontId="20" fillId="8" borderId="1" xfId="0" applyFont="1" applyFill="1" applyBorder="1" applyAlignment="1">
      <alignment horizontal="left" vertical="top" wrapText="1"/>
    </xf>
    <xf numFmtId="0" fontId="14" fillId="8" borderId="1" xfId="0" applyFont="1" applyFill="1" applyBorder="1" applyAlignment="1">
      <alignment vertical="center" wrapText="1"/>
    </xf>
    <xf numFmtId="0" fontId="14" fillId="8" borderId="1" xfId="0" applyFont="1" applyFill="1" applyBorder="1" applyAlignment="1">
      <alignment horizontal="left" vertical="top" wrapText="1"/>
    </xf>
    <xf numFmtId="0" fontId="21" fillId="0" borderId="0" xfId="0" applyFont="1" applyAlignment="1">
      <alignment horizontal="left" wrapText="1"/>
    </xf>
    <xf numFmtId="0" fontId="21" fillId="9" borderId="0" xfId="0" applyFont="1" applyFill="1" applyAlignment="1">
      <alignment horizontal="left" wrapText="1"/>
    </xf>
    <xf numFmtId="0" fontId="20" fillId="7" borderId="1" xfId="0" applyFont="1" applyFill="1" applyBorder="1" applyAlignment="1">
      <alignment horizontal="center" vertical="top" wrapText="1"/>
    </xf>
    <xf numFmtId="0" fontId="0" fillId="0" borderId="0" xfId="0" applyFont="1" applyFill="1" applyBorder="1"/>
    <xf numFmtId="0" fontId="4" fillId="0" borderId="1" xfId="83" applyBorder="1"/>
    <xf numFmtId="0" fontId="0" fillId="8" borderId="0" xfId="0" applyFill="1" applyBorder="1"/>
    <xf numFmtId="0" fontId="3" fillId="8" borderId="0" xfId="0" applyFont="1" applyFill="1" applyBorder="1"/>
    <xf numFmtId="0" fontId="3" fillId="0" borderId="17" xfId="0" applyFont="1" applyBorder="1"/>
    <xf numFmtId="0" fontId="3" fillId="0" borderId="18" xfId="0" applyFont="1" applyBorder="1"/>
    <xf numFmtId="0" fontId="0" fillId="8" borderId="19" xfId="0" applyFill="1" applyBorder="1"/>
    <xf numFmtId="0" fontId="3" fillId="0" borderId="20" xfId="0" applyFont="1" applyBorder="1"/>
    <xf numFmtId="0" fontId="3" fillId="8" borderId="21" xfId="0" applyFont="1" applyFill="1" applyBorder="1"/>
    <xf numFmtId="0" fontId="0" fillId="8" borderId="22" xfId="0" applyFill="1" applyBorder="1"/>
    <xf numFmtId="0" fontId="3" fillId="0" borderId="23" xfId="0" applyFont="1" applyBorder="1"/>
    <xf numFmtId="0" fontId="0" fillId="0" borderId="24" xfId="0" applyBorder="1"/>
    <xf numFmtId="0" fontId="0" fillId="0" borderId="23" xfId="0" applyBorder="1"/>
    <xf numFmtId="0" fontId="0" fillId="8" borderId="21" xfId="0" applyFill="1" applyBorder="1"/>
    <xf numFmtId="0" fontId="0" fillId="0" borderId="25" xfId="0" applyBorder="1"/>
    <xf numFmtId="0" fontId="4" fillId="0" borderId="26" xfId="83" applyBorder="1"/>
    <xf numFmtId="0" fontId="0" fillId="8" borderId="27" xfId="0" applyFill="1" applyBorder="1"/>
    <xf numFmtId="0" fontId="0" fillId="0" borderId="28" xfId="0" applyBorder="1"/>
    <xf numFmtId="0" fontId="0" fillId="0" borderId="0" xfId="0" applyAlignment="1">
      <alignment vertical="top"/>
    </xf>
    <xf numFmtId="0" fontId="3" fillId="0" borderId="1" xfId="0" applyFont="1" applyBorder="1" applyAlignment="1">
      <alignment horizontal="center" vertical="top"/>
    </xf>
    <xf numFmtId="0" fontId="7" fillId="4" borderId="1" xfId="0" applyFont="1" applyFill="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11" borderId="1" xfId="0" applyFont="1" applyFill="1" applyBorder="1" applyAlignment="1">
      <alignment vertical="top"/>
    </xf>
    <xf numFmtId="0" fontId="0" fillId="0" borderId="1" xfId="0" applyFont="1" applyBorder="1" applyAlignment="1">
      <alignment vertical="center" wrapText="1"/>
    </xf>
    <xf numFmtId="0" fontId="14" fillId="0" borderId="0" xfId="0" applyFont="1" applyBorder="1" applyAlignment="1">
      <alignment horizontal="left"/>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20" fillId="0" borderId="1" xfId="0" applyFont="1" applyBorder="1" applyAlignment="1">
      <alignment wrapText="1"/>
    </xf>
    <xf numFmtId="0" fontId="20" fillId="0" borderId="12" xfId="0" applyFont="1" applyBorder="1" applyAlignment="1">
      <alignment wrapText="1"/>
    </xf>
    <xf numFmtId="0" fontId="0" fillId="13" borderId="0" xfId="0" applyFill="1"/>
    <xf numFmtId="0" fontId="13" fillId="0" borderId="9" xfId="0" applyFont="1" applyBorder="1" applyAlignment="1">
      <alignment vertical="top" wrapText="1"/>
    </xf>
    <xf numFmtId="0" fontId="13" fillId="0" borderId="8" xfId="0" applyFont="1" applyBorder="1" applyAlignment="1">
      <alignment vertical="top" wrapText="1"/>
    </xf>
    <xf numFmtId="0" fontId="13" fillId="0" borderId="1" xfId="0" applyFont="1" applyBorder="1" applyAlignment="1">
      <alignment vertical="top" wrapText="1"/>
    </xf>
    <xf numFmtId="0" fontId="7" fillId="6" borderId="1" xfId="0" applyFont="1" applyFill="1" applyBorder="1" applyAlignment="1">
      <alignment vertical="top" wrapText="1"/>
    </xf>
    <xf numFmtId="0" fontId="19" fillId="9" borderId="2" xfId="0" applyFont="1" applyFill="1" applyBorder="1" applyAlignment="1">
      <alignment vertical="top" wrapText="1"/>
    </xf>
    <xf numFmtId="0" fontId="19" fillId="9" borderId="5" xfId="0" applyFont="1" applyFill="1" applyBorder="1" applyAlignment="1">
      <alignment vertical="top" wrapText="1"/>
    </xf>
    <xf numFmtId="0" fontId="19" fillId="9" borderId="3" xfId="0" applyFont="1" applyFill="1" applyBorder="1" applyAlignment="1">
      <alignment vertical="top" wrapText="1"/>
    </xf>
    <xf numFmtId="0" fontId="24" fillId="9" borderId="1" xfId="0" applyFont="1" applyFill="1" applyBorder="1" applyAlignment="1">
      <alignment vertical="top" wrapText="1"/>
    </xf>
    <xf numFmtId="0" fontId="19" fillId="9" borderId="1" xfId="0" applyFont="1" applyFill="1" applyBorder="1" applyAlignment="1">
      <alignment vertical="top" wrapText="1"/>
    </xf>
    <xf numFmtId="9" fontId="3" fillId="8" borderId="1" xfId="0" applyNumberFormat="1" applyFont="1" applyFill="1" applyBorder="1"/>
    <xf numFmtId="0" fontId="3" fillId="0" borderId="1" xfId="0" applyFont="1" applyFill="1" applyBorder="1" applyAlignment="1">
      <alignment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1" xfId="0" applyFont="1" applyFill="1" applyBorder="1" applyAlignment="1">
      <alignment wrapText="1"/>
    </xf>
    <xf numFmtId="0" fontId="20" fillId="12" borderId="9" xfId="0" applyFont="1" applyFill="1" applyBorder="1" applyAlignment="1">
      <alignment horizontal="left" vertical="top" wrapText="1"/>
    </xf>
    <xf numFmtId="0" fontId="20" fillId="8" borderId="8" xfId="0" applyFont="1" applyFill="1" applyBorder="1" applyAlignment="1">
      <alignment horizontal="left" vertical="top" wrapText="1"/>
    </xf>
    <xf numFmtId="0" fontId="0" fillId="15" borderId="1" xfId="0" applyFont="1" applyFill="1" applyBorder="1" applyAlignment="1">
      <alignment horizontal="left" wrapText="1"/>
    </xf>
    <xf numFmtId="0" fontId="30" fillId="15" borderId="1" xfId="0" applyFont="1" applyFill="1" applyBorder="1" applyAlignment="1">
      <alignment horizontal="left" wrapText="1"/>
    </xf>
    <xf numFmtId="0" fontId="0" fillId="15" borderId="1" xfId="0" applyFont="1" applyFill="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28" fillId="0" borderId="2"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3" fillId="9" borderId="1" xfId="0" applyFont="1" applyFill="1" applyBorder="1" applyAlignment="1">
      <alignment horizontal="left"/>
    </xf>
    <xf numFmtId="0" fontId="3" fillId="8" borderId="1" xfId="0" applyFont="1" applyFill="1" applyBorder="1" applyAlignment="1">
      <alignment horizontal="left"/>
    </xf>
    <xf numFmtId="0" fontId="7" fillId="4" borderId="3" xfId="0" applyFont="1" applyFill="1" applyBorder="1" applyAlignment="1">
      <alignment horizontal="center" vertical="center" wrapText="1"/>
    </xf>
    <xf numFmtId="0" fontId="3" fillId="8" borderId="13" xfId="0" applyFont="1" applyFill="1" applyBorder="1" applyAlignment="1">
      <alignment horizontal="center"/>
    </xf>
    <xf numFmtId="0" fontId="3" fillId="12" borderId="13" xfId="0" applyFont="1" applyFill="1" applyBorder="1" applyAlignment="1">
      <alignment horizontal="center"/>
    </xf>
    <xf numFmtId="0" fontId="7" fillId="15" borderId="1" xfId="0" applyFont="1" applyFill="1" applyBorder="1" applyAlignment="1">
      <alignment vertical="center" wrapText="1"/>
    </xf>
    <xf numFmtId="0" fontId="7" fillId="15" borderId="1" xfId="0" applyFont="1" applyFill="1" applyBorder="1" applyAlignment="1">
      <alignment horizontal="justify" vertical="center" wrapText="1"/>
    </xf>
    <xf numFmtId="0" fontId="7" fillId="15" borderId="1" xfId="0" applyFont="1" applyFill="1" applyBorder="1" applyAlignment="1">
      <alignment vertical="top" wrapText="1"/>
    </xf>
    <xf numFmtId="0" fontId="14" fillId="15" borderId="1" xfId="0" applyFont="1" applyFill="1" applyBorder="1" applyAlignment="1">
      <alignment vertical="center" wrapText="1"/>
    </xf>
    <xf numFmtId="0" fontId="2" fillId="12" borderId="0" xfId="0" applyFont="1" applyFill="1" applyBorder="1" applyAlignment="1">
      <alignment wrapText="1"/>
    </xf>
    <xf numFmtId="0" fontId="2" fillId="12" borderId="0" xfId="0" applyFont="1" applyFill="1" applyBorder="1" applyAlignment="1">
      <alignment vertical="top" wrapText="1"/>
    </xf>
    <xf numFmtId="0" fontId="2" fillId="9" borderId="2" xfId="0" applyFont="1" applyFill="1" applyBorder="1" applyAlignment="1">
      <alignment vertical="top" wrapText="1"/>
    </xf>
    <xf numFmtId="0" fontId="2" fillId="9" borderId="1" xfId="0" applyFont="1" applyFill="1" applyBorder="1" applyAlignment="1">
      <alignment vertical="top" wrapText="1"/>
    </xf>
    <xf numFmtId="0" fontId="2" fillId="9" borderId="5" xfId="0" applyFont="1" applyFill="1" applyBorder="1" applyAlignment="1">
      <alignment vertical="top" wrapText="1"/>
    </xf>
    <xf numFmtId="0" fontId="2" fillId="9" borderId="3" xfId="0" applyFont="1" applyFill="1" applyBorder="1" applyAlignment="1">
      <alignment vertical="top" wrapText="1"/>
    </xf>
    <xf numFmtId="0" fontId="2" fillId="0" borderId="1" xfId="0" applyFont="1" applyBorder="1" applyAlignment="1">
      <alignment horizontal="left" vertical="top" wrapText="1"/>
    </xf>
    <xf numFmtId="0" fontId="2" fillId="9"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6" xfId="0" applyFont="1" applyBorder="1" applyAlignment="1">
      <alignment horizontal="left" vertical="top" wrapText="1"/>
    </xf>
    <xf numFmtId="0" fontId="2" fillId="12" borderId="6" xfId="0" applyFont="1" applyFill="1" applyBorder="1" applyAlignment="1">
      <alignment vertical="center" wrapText="1"/>
    </xf>
    <xf numFmtId="0" fontId="2" fillId="12" borderId="12" xfId="0" applyFont="1" applyFill="1" applyBorder="1" applyAlignment="1">
      <alignment vertical="center" wrapText="1"/>
    </xf>
    <xf numFmtId="0" fontId="2" fillId="12" borderId="12" xfId="0" applyFont="1" applyFill="1" applyBorder="1" applyAlignment="1">
      <alignment horizontal="left" vertical="top" wrapText="1"/>
    </xf>
    <xf numFmtId="0" fontId="2" fillId="12" borderId="1" xfId="0" applyFont="1" applyFill="1" applyBorder="1" applyAlignment="1">
      <alignment horizontal="left" vertical="top" wrapText="1"/>
    </xf>
    <xf numFmtId="0" fontId="2" fillId="12" borderId="15" xfId="0" applyFont="1" applyFill="1" applyBorder="1" applyAlignment="1">
      <alignment wrapText="1"/>
    </xf>
    <xf numFmtId="0" fontId="2" fillId="12" borderId="1" xfId="0" applyFont="1" applyFill="1" applyBorder="1" applyAlignment="1">
      <alignment wrapText="1"/>
    </xf>
    <xf numFmtId="0" fontId="2" fillId="12" borderId="1" xfId="0" applyFont="1" applyFill="1" applyBorder="1" applyAlignment="1">
      <alignment horizontal="left" wrapText="1"/>
    </xf>
    <xf numFmtId="0" fontId="2" fillId="12" borderId="6" xfId="0" applyFont="1" applyFill="1" applyBorder="1" applyAlignment="1">
      <alignment wrapText="1"/>
    </xf>
    <xf numFmtId="0" fontId="2" fillId="0" borderId="9" xfId="0" applyFont="1" applyFill="1" applyBorder="1" applyAlignment="1">
      <alignment wrapText="1"/>
    </xf>
    <xf numFmtId="0" fontId="2" fillId="0" borderId="9" xfId="0" applyFont="1" applyFill="1" applyBorder="1" applyAlignment="1">
      <alignment horizontal="left"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2" fillId="12" borderId="1" xfId="0" applyFont="1" applyFill="1" applyBorder="1" applyAlignment="1">
      <alignment vertical="center"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Fill="1" applyAlignment="1">
      <alignment horizontal="left" wrapText="1"/>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2" borderId="4"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11" xfId="0" applyFont="1" applyFill="1" applyBorder="1" applyAlignment="1">
      <alignment horizontal="left" vertical="top" wrapText="1"/>
    </xf>
    <xf numFmtId="0" fontId="3" fillId="0" borderId="6"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3"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top"/>
    </xf>
    <xf numFmtId="0" fontId="3" fillId="0" borderId="5" xfId="0" applyFont="1" applyBorder="1" applyAlignment="1">
      <alignment horizontal="center" vertical="top"/>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0"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0" fillId="0" borderId="1" xfId="0" applyFont="1" applyBorder="1" applyAlignment="1">
      <alignment horizont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2"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3"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left" vertical="top" wrapText="1"/>
    </xf>
    <xf numFmtId="0" fontId="24" fillId="0" borderId="1" xfId="0" applyFont="1" applyFill="1" applyBorder="1" applyAlignment="1">
      <alignment horizontal="left" vertical="top" wrapText="1"/>
    </xf>
    <xf numFmtId="0" fontId="24" fillId="0" borderId="6" xfId="0" applyFont="1" applyFill="1" applyBorder="1" applyAlignment="1">
      <alignment horizontal="center" vertical="top" wrapText="1"/>
    </xf>
    <xf numFmtId="0" fontId="20" fillId="0" borderId="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4" fillId="0" borderId="4" xfId="0" applyFont="1" applyFill="1" applyBorder="1" applyAlignment="1">
      <alignment horizontal="center" vertical="top" wrapText="1"/>
    </xf>
    <xf numFmtId="0" fontId="24" fillId="0" borderId="15" xfId="0" applyFont="1" applyFill="1" applyBorder="1" applyAlignment="1">
      <alignment horizontal="center" vertical="top"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13" xfId="0" applyFont="1" applyFill="1" applyBorder="1" applyAlignment="1">
      <alignment horizontal="center" vertical="top" wrapText="1"/>
    </xf>
    <xf numFmtId="0" fontId="20" fillId="0" borderId="7" xfId="0" applyFont="1" applyBorder="1" applyAlignment="1">
      <alignment horizontal="center" vertical="center" wrapText="1"/>
    </xf>
    <xf numFmtId="0" fontId="19" fillId="0" borderId="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7"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0" fillId="0" borderId="6" xfId="0" applyFont="1" applyBorder="1" applyAlignment="1">
      <alignment horizontal="center" wrapText="1"/>
    </xf>
    <xf numFmtId="0" fontId="20" fillId="0" borderId="12" xfId="0" applyFont="1" applyBorder="1" applyAlignment="1">
      <alignment horizontal="center" wrapText="1"/>
    </xf>
    <xf numFmtId="0" fontId="13" fillId="0" borderId="4" xfId="0" applyFont="1" applyBorder="1" applyAlignment="1">
      <alignment horizontal="left" vertical="top" wrapText="1"/>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4" fillId="0" borderId="1" xfId="0"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9"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0" borderId="1" xfId="0" applyFont="1" applyBorder="1" applyAlignment="1">
      <alignment horizontal="left" vertical="top" wrapText="1"/>
    </xf>
    <xf numFmtId="0" fontId="20" fillId="0" borderId="13" xfId="0" applyFont="1" applyBorder="1" applyAlignment="1">
      <alignment horizont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2" fillId="9" borderId="2" xfId="0" applyFont="1" applyFill="1" applyBorder="1" applyAlignment="1">
      <alignment horizontal="left" vertical="top" wrapText="1"/>
    </xf>
    <xf numFmtId="0" fontId="2" fillId="9" borderId="5" xfId="0" applyFont="1" applyFill="1" applyBorder="1" applyAlignment="1">
      <alignment horizontal="left" vertical="top" wrapText="1"/>
    </xf>
    <xf numFmtId="0" fontId="2" fillId="9" borderId="3" xfId="0" applyFont="1" applyFill="1" applyBorder="1" applyAlignment="1">
      <alignment horizontal="left" vertical="top" wrapText="1"/>
    </xf>
    <xf numFmtId="0" fontId="20" fillId="0" borderId="1" xfId="0" applyFont="1" applyBorder="1" applyAlignment="1">
      <alignment horizontal="center" vertical="center" wrapText="1"/>
    </xf>
    <xf numFmtId="0" fontId="2" fillId="0" borderId="1" xfId="0" applyFont="1" applyBorder="1" applyAlignment="1">
      <alignment horizontal="center" vertical="top" wrapText="1"/>
    </xf>
    <xf numFmtId="0" fontId="19" fillId="0" borderId="1" xfId="0" applyFont="1" applyFill="1" applyBorder="1" applyAlignment="1">
      <alignment horizontal="left" vertical="top" wrapText="1"/>
    </xf>
    <xf numFmtId="0" fontId="19" fillId="9" borderId="1" xfId="0" applyFont="1" applyFill="1" applyBorder="1" applyAlignment="1">
      <alignment horizontal="left" vertical="top" wrapText="1"/>
    </xf>
    <xf numFmtId="0" fontId="24" fillId="9" borderId="1" xfId="0" applyFont="1" applyFill="1" applyBorder="1" applyAlignment="1">
      <alignment horizontal="left" vertical="top" wrapText="1"/>
    </xf>
    <xf numFmtId="0" fontId="2" fillId="12" borderId="9"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2" borderId="1" xfId="0" applyFont="1" applyFill="1" applyBorder="1" applyAlignment="1">
      <alignment horizontal="center" vertical="top" wrapText="1"/>
    </xf>
    <xf numFmtId="0" fontId="21" fillId="12" borderId="1" xfId="0" applyFont="1" applyFill="1" applyBorder="1" applyAlignment="1">
      <alignment horizontal="center" vertical="top"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4" fillId="0" borderId="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3" xfId="0" applyFont="1" applyFill="1" applyBorder="1" applyAlignment="1">
      <alignment horizontal="left" vertical="top" wrapText="1"/>
    </xf>
    <xf numFmtId="0" fontId="3" fillId="0" borderId="1" xfId="0" applyFont="1" applyBorder="1" applyAlignment="1">
      <alignment horizontal="center" wrapText="1"/>
    </xf>
    <xf numFmtId="0" fontId="0" fillId="0" borderId="1" xfId="0" applyBorder="1" applyAlignment="1">
      <alignment horizontal="left" vertical="top" wrapText="1"/>
    </xf>
    <xf numFmtId="0" fontId="14" fillId="0" borderId="5" xfId="0" applyFont="1" applyFill="1" applyBorder="1" applyAlignment="1">
      <alignment horizontal="left" vertical="top"/>
    </xf>
    <xf numFmtId="0" fontId="14" fillId="0" borderId="3" xfId="0" applyFont="1" applyFill="1" applyBorder="1" applyAlignment="1">
      <alignment horizontal="left" vertical="top"/>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 xfId="0" applyFont="1" applyBorder="1" applyAlignment="1">
      <alignment horizont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28" fillId="0" borderId="2"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3" xfId="0" applyFont="1" applyFill="1" applyBorder="1" applyAlignment="1">
      <alignment horizontal="left" vertical="top"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7" fillId="4" borderId="1" xfId="0" applyFont="1" applyFill="1" applyBorder="1" applyAlignment="1">
      <alignment horizontal="center" vertical="center" wrapText="1"/>
    </xf>
    <xf numFmtId="0" fontId="3" fillId="9" borderId="1" xfId="0" applyFont="1" applyFill="1" applyBorder="1" applyAlignment="1">
      <alignment horizontal="left"/>
    </xf>
    <xf numFmtId="0" fontId="3" fillId="8" borderId="1" xfId="0" applyFont="1" applyFill="1" applyBorder="1" applyAlignment="1">
      <alignment horizontal="left"/>
    </xf>
    <xf numFmtId="0" fontId="3" fillId="9" borderId="6" xfId="0" applyFont="1" applyFill="1" applyBorder="1" applyAlignment="1">
      <alignment horizontal="center"/>
    </xf>
    <xf numFmtId="0" fontId="3" fillId="9" borderId="12" xfId="0" applyFont="1" applyFill="1" applyBorder="1" applyAlignment="1">
      <alignment horizontal="center"/>
    </xf>
    <xf numFmtId="0" fontId="3" fillId="9" borderId="13" xfId="0" applyFont="1" applyFill="1" applyBorder="1" applyAlignment="1">
      <alignment horizont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8" borderId="6" xfId="0" applyFont="1" applyFill="1" applyBorder="1" applyAlignment="1">
      <alignment horizontal="center"/>
    </xf>
    <xf numFmtId="0" fontId="3" fillId="8" borderId="13" xfId="0" applyFont="1" applyFill="1" applyBorder="1" applyAlignment="1">
      <alignment horizontal="center"/>
    </xf>
    <xf numFmtId="0" fontId="3" fillId="9" borderId="6" xfId="0" applyFont="1" applyFill="1" applyBorder="1" applyAlignment="1">
      <alignment horizontal="center" wrapText="1"/>
    </xf>
    <xf numFmtId="0" fontId="3" fillId="9" borderId="12" xfId="0" applyFont="1" applyFill="1" applyBorder="1" applyAlignment="1">
      <alignment horizontal="center" wrapText="1"/>
    </xf>
    <xf numFmtId="0" fontId="3" fillId="9" borderId="13" xfId="0" applyFont="1" applyFill="1" applyBorder="1" applyAlignment="1">
      <alignment horizontal="center" wrapText="1"/>
    </xf>
    <xf numFmtId="0" fontId="0" fillId="4" borderId="2" xfId="0" applyFill="1" applyBorder="1" applyAlignment="1">
      <alignment horizontal="center" wrapText="1"/>
    </xf>
    <xf numFmtId="0" fontId="0" fillId="4" borderId="5" xfId="0" applyFill="1" applyBorder="1" applyAlignment="1">
      <alignment horizontal="center" wrapText="1"/>
    </xf>
    <xf numFmtId="0" fontId="0" fillId="4" borderId="3" xfId="0" applyFill="1" applyBorder="1" applyAlignment="1">
      <alignment horizontal="center" wrapText="1"/>
    </xf>
    <xf numFmtId="0" fontId="7" fillId="4" borderId="2" xfId="0" applyFont="1" applyFill="1" applyBorder="1" applyAlignment="1">
      <alignment horizontal="center" wrapText="1"/>
    </xf>
    <xf numFmtId="0" fontId="7" fillId="4" borderId="5" xfId="0" applyFont="1" applyFill="1" applyBorder="1" applyAlignment="1">
      <alignment horizontal="center" wrapText="1"/>
    </xf>
    <xf numFmtId="0" fontId="7" fillId="4" borderId="3" xfId="0" applyFont="1" applyFill="1" applyBorder="1" applyAlignment="1">
      <alignment horizontal="center" wrapText="1"/>
    </xf>
    <xf numFmtId="0" fontId="3" fillId="12" borderId="6" xfId="0" applyFont="1" applyFill="1" applyBorder="1" applyAlignment="1">
      <alignment horizontal="center"/>
    </xf>
    <xf numFmtId="0" fontId="3" fillId="12" borderId="13" xfId="0" applyFont="1" applyFill="1" applyBorder="1" applyAlignment="1">
      <alignment horizontal="center"/>
    </xf>
    <xf numFmtId="0" fontId="3" fillId="0" borderId="8" xfId="0" applyFont="1" applyBorder="1" applyAlignment="1">
      <alignment horizontal="center" vertical="center"/>
    </xf>
    <xf numFmtId="0" fontId="0" fillId="0" borderId="4"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5"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11" xfId="0" applyBorder="1" applyAlignment="1">
      <alignment horizontal="center" wrapText="1"/>
    </xf>
    <xf numFmtId="0" fontId="3" fillId="9" borderId="1" xfId="0" applyFont="1" applyFill="1" applyBorder="1" applyAlignment="1">
      <alignment horizontal="center" vertical="center"/>
    </xf>
    <xf numFmtId="0" fontId="3" fillId="9" borderId="1" xfId="0" applyFont="1" applyFill="1" applyBorder="1" applyAlignment="1">
      <alignment horizontal="center"/>
    </xf>
  </cellXfs>
  <cellStyles count="84">
    <cellStyle name="Followed Hyperlink" xfId="68" builtinId="9" hidden="1"/>
    <cellStyle name="Followed Hyperlink" xfId="72" builtinId="9" hidden="1"/>
    <cellStyle name="Followed Hyperlink" xfId="76" builtinId="9" hidden="1"/>
    <cellStyle name="Followed Hyperlink" xfId="80"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40" builtinId="9" hidden="1"/>
    <cellStyle name="Followed Hyperlink" xfId="28" builtinId="9" hidden="1"/>
    <cellStyle name="Followed Hyperlink" xfId="24" builtinId="9" hidden="1"/>
    <cellStyle name="Followed Hyperlink" xfId="38" builtinId="9" hidden="1"/>
    <cellStyle name="Followed Hyperlink" xfId="26" builtinId="9" hidden="1"/>
    <cellStyle name="Followed Hyperlink" xfId="42" builtinId="9" hidden="1"/>
    <cellStyle name="Followed Hyperlink" xfId="36" builtinId="9" hidden="1"/>
    <cellStyle name="Followed Hyperlink" xfId="34"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0" builtinId="9" hidden="1"/>
    <cellStyle name="Followed Hyperlink" xfId="32" builtinId="9" hidden="1"/>
    <cellStyle name="Followed Hyperlink" xfId="22" builtinId="9" hidden="1"/>
    <cellStyle name="Followed Hyperlink" xfId="4" builtinId="9" hidden="1"/>
    <cellStyle name="Followed Hyperlink" xfId="16" builtinId="9" hidden="1"/>
    <cellStyle name="Followed Hyperlink" xfId="10" builtinId="9" hidden="1"/>
    <cellStyle name="Followed Hyperlink" xfId="20" builtinId="9" hidden="1"/>
    <cellStyle name="Followed Hyperlink" xfId="8" builtinId="9" hidden="1"/>
    <cellStyle name="Followed Hyperlink" xfId="12" builtinId="9" hidden="1"/>
    <cellStyle name="Followed Hyperlink" xfId="2" builtinId="9" hidden="1"/>
    <cellStyle name="Followed Hyperlink" xfId="18" builtinId="9" hidden="1"/>
    <cellStyle name="Followed Hyperlink" xfId="6" builtinId="9" hidden="1"/>
    <cellStyle name="Followed Hyperlink" xfId="14" builtinId="9" hidden="1"/>
    <cellStyle name="Hyperlink" xfId="53" builtinId="8" hidden="1"/>
    <cellStyle name="Hyperlink" xfId="57" builtinId="8" hidden="1"/>
    <cellStyle name="Hyperlink" xfId="59" builtinId="8" hidden="1"/>
    <cellStyle name="Hyperlink" xfId="61"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7" builtinId="8" hidden="1"/>
    <cellStyle name="Hyperlink" xfId="81" builtinId="8" hidden="1"/>
    <cellStyle name="Hyperlink" xfId="79" builtinId="8" hidden="1"/>
    <cellStyle name="Hyperlink" xfId="71" builtinId="8" hidden="1"/>
    <cellStyle name="Hyperlink" xfId="63" builtinId="8" hidden="1"/>
    <cellStyle name="Hyperlink" xfId="55" builtinId="8" hidden="1"/>
    <cellStyle name="Hyperlink" xfId="5" builtinId="8" hidden="1"/>
    <cellStyle name="Hyperlink" xfId="39" builtinId="8" hidden="1"/>
    <cellStyle name="Hyperlink" xfId="7" builtinId="8" hidden="1"/>
    <cellStyle name="Hyperlink" xfId="37" builtinId="8" hidden="1"/>
    <cellStyle name="Hyperlink" xfId="25" builtinId="8" hidden="1"/>
    <cellStyle name="Hyperlink" xfId="15" builtinId="8" hidden="1"/>
    <cellStyle name="Hyperlink" xfId="17" builtinId="8" hidden="1"/>
    <cellStyle name="Hyperlink" xfId="13"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47" builtinId="8" hidden="1"/>
    <cellStyle name="Hyperlink" xfId="21" builtinId="8" hidden="1"/>
    <cellStyle name="Hyperlink" xfId="3" builtinId="8" hidden="1"/>
    <cellStyle name="Hyperlink" xfId="35" builtinId="8" hidden="1"/>
    <cellStyle name="Hyperlink" xfId="23" builtinId="8" hidden="1"/>
    <cellStyle name="Hyperlink" xfId="9" builtinId="8" hidden="1"/>
    <cellStyle name="Hyperlink" xfId="11" builtinId="8" hidden="1"/>
    <cellStyle name="Hyperlink" xfId="33" builtinId="8" hidden="1"/>
    <cellStyle name="Hyperlink" xfId="27" builtinId="8" hidden="1"/>
    <cellStyle name="Hyperlink" xfId="29" builtinId="8" hidden="1"/>
    <cellStyle name="Hyperlink" xfId="19" builtinId="8" hidden="1"/>
    <cellStyle name="Hyperlink" xfId="31" builtinId="8" hidden="1"/>
    <cellStyle name="Hyperlink" xfId="1" builtinId="8" hidden="1"/>
    <cellStyle name="Hyperlink" xfId="83"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Nick Renn" id="{3A69D4D3-54FC-8A45-8298-0374B16A2C2B}" userId="2a2a167e3cefb19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19-07-06T14:15:46.62" personId="{3A69D4D3-54FC-8A45-8298-0374B16A2C2B}" id="{5C35258A-4330-D64B-B298-38F9B8FC1A7E}">
    <text>The categories identified here act as a guide; should the format of your tool differ, they should be inserted into the most appropriate section to ensure that the information is gathered in a succinct and logical manner.</text>
  </threadedComment>
  <threadedComment ref="C4" dT="2019-07-06T14:16:05.76" personId="{3A69D4D3-54FC-8A45-8298-0374B16A2C2B}" id="{F81B3743-0580-514E-B6E1-B30DC4854450}">
    <text>The question numbers here are identified to give the cyclical guidance on to compare baseline and endline data. As such they are reference again in Tool 2</text>
  </threadedComment>
  <threadedComment ref="D4" dT="2019-07-06T14:16:17.91" personId="{3A69D4D3-54FC-8A45-8298-0374B16A2C2B}" id="{9F26DA55-AE57-F549-B65B-A3B8E86DD415}">
    <text>The questions identified in each section are there to be inserted into pre-selected tools for the four sections that are covered. In this tool, the questions include all follow-on questions. For Kobo/ODK formatted versions, refer to the specific excel files Annexed in this tool kit.</text>
  </threadedComment>
  <threadedComment ref="E4" dT="2019-07-06T14:16:36.30" personId="{3A69D4D3-54FC-8A45-8298-0374B16A2C2B}" id="{0EA9795D-F777-EB49-97B6-59921B1B445B}">
    <text>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ext>
  </threadedComment>
  <threadedComment ref="F4" dT="2019-07-06T14:17:05.01" personId="{3A69D4D3-54FC-8A45-8298-0374B16A2C2B}" id="{C4E693A4-7AF5-594F-91FE-13459D62A7D7}">
    <text>The purpose of this column is to identify where questions and/or answers should be checked to be contextually appropriate. This is not an exhaustive list and should be done in conjunction with Annex 1 of this document.</text>
  </threadedComment>
  <threadedComment ref="H4" dT="2019-07-06T14:17:19.52" personId="{3A69D4D3-54FC-8A45-8298-0374B16A2C2B}" id="{32D4D288-DA09-7F4F-B399-774B443541EE}">
    <text>These questions are highlighted to check if they are present or not in existing tools. Where they are not already present, they should be included.</text>
  </threadedComment>
  <threadedComment ref="I4" dT="2019-07-06T14:17:41.90" personId="{3A69D4D3-54FC-8A45-8298-0374B16A2C2B}" id="{E5ADFDC3-A761-034E-8E53-3A489986215C}">
    <text>In each section, a number of questions are identified that are always recommended for inclusion and are deemed critical to ensuring that the environment is safe for the delivery of cash as part of a humanitarian response.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19-07-06T14:15:46.62" personId="{3A69D4D3-54FC-8A45-8298-0374B16A2C2B}" id="{5C35258A-4330-D64C-B298-38F9B8FC1A7E}">
    <text>The categories identified here act as a guide; should the format of your tool differ, they should be inserted into the most appropriate section to ensure that the information is gathered in a succinct and logical manner.</text>
  </threadedComment>
  <threadedComment ref="C4" dT="2019-07-06T14:16:05.76" personId="{3A69D4D3-54FC-8A45-8298-0374B16A2C2B}" id="{F81B3743-0580-514F-B6E1-B30DC4854450}">
    <text>The question numbers here are identified to give the cyclical guidance on to compare baseline and endline data. As such they are reference again in Tool 2</text>
  </threadedComment>
  <threadedComment ref="D4" dT="2019-07-06T14:16:17.91" personId="{3A69D4D3-54FC-8A45-8298-0374B16A2C2B}" id="{9F26DA55-AE57-F54A-B65B-A3B8E86DD415}">
    <text>The questions identified in each section are there to be inserted into pre-selected tools for the four sections that are covered. In this tool, the questions include all follow-on questions. For Kobo/ODK formatted versions, refer to the specific excel files Annexed in this tool kit.</text>
  </threadedComment>
  <threadedComment ref="E4" dT="2019-07-06T14:16:36.30" personId="{3A69D4D3-54FC-8A45-8298-0374B16A2C2B}" id="{0EA9795D-F777-EB4A-97B6-59921B1B445B}">
    <text>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ext>
  </threadedComment>
  <threadedComment ref="F4" dT="2019-07-06T14:17:05.01" personId="{3A69D4D3-54FC-8A45-8298-0374B16A2C2B}" id="{C4E693A4-7AF5-5950-91FE-13459D62A7D7}">
    <text>The purpose of this column is to identify where questions and/or answers should be checked to be contextually appropriate. This is not an exhaustive list and should be done in conjunction with Annex 1 of this document.</text>
  </threadedComment>
  <threadedComment ref="H4" dT="2019-07-06T14:17:19.52" personId="{3A69D4D3-54FC-8A45-8298-0374B16A2C2B}" id="{32D4D288-DA09-7F50-B399-774B443541EE}">
    <text>These questions are highlighted to check if they are present or not in existing tools. Where they are not already present, they should be included.</text>
  </threadedComment>
  <threadedComment ref="I4" dT="2019-07-06T14:17:41.90" personId="{3A69D4D3-54FC-8A45-8298-0374B16A2C2B}" id="{E5ADFDC3-A761-034F-8E53-3A489986215C}">
    <text>In each section, a number of questions are identified that are always recommended for inclusion and are deemed critical to ensuring that the environment is safe for the delivery of cash as part of a humanitarian response.</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19-07-06T14:15:46.62" personId="{3A69D4D3-54FC-8A45-8298-0374B16A2C2B}" id="{5C35258A-4330-D64D-B298-38F9B8FC1A7E}">
    <text>The categories identified here act as a guide; should the format of your tool differ, they should be inserted into the most appropriate section to ensure that the information is gathered in a succinct and logical manner.</text>
  </threadedComment>
  <threadedComment ref="C4" dT="2019-07-06T14:16:05.76" personId="{3A69D4D3-54FC-8A45-8298-0374B16A2C2B}" id="{F81B3743-0580-5150-B6E1-B30DC4854450}">
    <text>The question numbers here are identified to give the cyclical guidance on to compare baseline and endline data. As such they are reference again in Tool 2</text>
  </threadedComment>
  <threadedComment ref="D4" dT="2019-07-06T14:16:17.91" personId="{3A69D4D3-54FC-8A45-8298-0374B16A2C2B}" id="{9F26DA55-AE57-F54B-B65B-A3B8E86DD415}">
    <text>The questions identified in each section are there to be inserted into pre-selected tools for the four sections that are covered. In this tool, the questions include all follow-on questions. For Kobo/ODK formatted versions, refer to the specific excel files Annexed in this tool kit.</text>
  </threadedComment>
  <threadedComment ref="E4" dT="2019-07-06T14:16:36.30" personId="{3A69D4D3-54FC-8A45-8298-0374B16A2C2B}" id="{0EA9795D-F777-EB4B-97B6-59921B1B445B}">
    <text>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ext>
  </threadedComment>
  <threadedComment ref="F4" dT="2019-07-06T14:17:05.01" personId="{3A69D4D3-54FC-8A45-8298-0374B16A2C2B}" id="{C4E693A4-7AF5-5951-91FE-13459D62A7D7}">
    <text>The purpose of this column is to identify where questions and/or answers should be checked to be contextually appropriate. This is not an exhaustive list and should be done in conjunction with Annex 1 of this document.</text>
  </threadedComment>
  <threadedComment ref="H4" dT="2019-07-06T14:17:19.52" personId="{3A69D4D3-54FC-8A45-8298-0374B16A2C2B}" id="{32D4D288-DA09-7F51-B399-774B443541EE}">
    <text>These questions are highlighted to check if they are present or not in existing tools. Where they are not already present, they should be included.</text>
  </threadedComment>
  <threadedComment ref="I4" dT="2019-07-06T14:17:41.90" personId="{3A69D4D3-54FC-8A45-8298-0374B16A2C2B}" id="{E5ADFDC3-A761-0350-8E53-3A489986215C}">
    <text>In each section, a number of questions are identified that are always recommended for inclusion and are deemed critical to ensuring that the environment is safe for the delivery of cash as part of a humanitarian response.</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19-07-06T14:15:46.62" personId="{3A69D4D3-54FC-8A45-8298-0374B16A2C2B}" id="{5C35258A-4330-D64E-B298-38F9B8FC1A7E}">
    <text>The categories identified here act as a guide; should the format of your tool differ, they should be inserted into the most appropriate section to ensure that the information is gathered in a succinct and logical manner.</text>
  </threadedComment>
  <threadedComment ref="C4" dT="2019-07-06T14:16:05.76" personId="{3A69D4D3-54FC-8A45-8298-0374B16A2C2B}" id="{F81B3743-0580-5151-B6E1-B30DC4854450}">
    <text>The question numbers here are identified to give the cyclical guidance on to compare baseline and endline data. As such they are reference again in Tool 2</text>
  </threadedComment>
  <threadedComment ref="D4" dT="2019-07-06T14:16:17.91" personId="{3A69D4D3-54FC-8A45-8298-0374B16A2C2B}" id="{9F26DA55-AE57-F54C-B65B-A3B8E86DD415}">
    <text>The questions identified in each section are there to be inserted into pre-selected tools for the four sections that are covered. In this tool, the questions include all follow-on questions. For Kobo/ODK formatted versions, refer to the specific excel files Annexed in this tool kit.</text>
  </threadedComment>
  <threadedComment ref="E4" dT="2019-07-06T14:16:36.30" personId="{3A69D4D3-54FC-8A45-8298-0374B16A2C2B}" id="{0EA9795D-F777-EB4C-97B6-59921B1B445B}">
    <text>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ext>
  </threadedComment>
  <threadedComment ref="F4" dT="2019-07-06T14:17:05.01" personId="{3A69D4D3-54FC-8A45-8298-0374B16A2C2B}" id="{C4E693A4-7AF5-5952-91FE-13459D62A7D7}">
    <text>The purpose of this column is to identify where questions and/or answers should be checked to be contextually appropriate. This is not an exhaustive list and should be done in conjunction with Annex 1 of this document.</text>
  </threadedComment>
  <threadedComment ref="H4" dT="2019-07-06T14:17:19.52" personId="{3A69D4D3-54FC-8A45-8298-0374B16A2C2B}" id="{32D4D288-DA09-7F52-B399-774B443541EE}">
    <text>These questions are highlighted to check if they are present or not in existing tools. Where they are not already present, they should be included.</text>
  </threadedComment>
  <threadedComment ref="I4" dT="2019-07-06T14:17:41.90" personId="{3A69D4D3-54FC-8A45-8298-0374B16A2C2B}" id="{E5ADFDC3-A761-0351-8E53-3A489986215C}">
    <text>In each section, a number of questions are identified that are always recommended for inclusion and are deemed critical to ensuring that the environment is safe for the delivery of cash as part of a humanitarian response.</text>
  </threadedComment>
</ThreadedComments>
</file>

<file path=xl/threadedComments/threadedComment5.xml><?xml version="1.0" encoding="utf-8"?>
<ThreadedComments xmlns="http://schemas.microsoft.com/office/spreadsheetml/2018/threadedcomments" xmlns:x="http://schemas.openxmlformats.org/spreadsheetml/2006/main">
  <threadedComment ref="B4" dT="2019-07-06T14:15:46.62" personId="{3A69D4D3-54FC-8A45-8298-0374B16A2C2B}" id="{5C35258A-4330-D64F-B298-38F9B8FC1A7E}">
    <text>The categories identified here act as a guide; should the format of your tool differ, they should be inserted into the most appropriate section to ensure that the information is gathered in a succinct and logical manner.</text>
  </threadedComment>
  <threadedComment ref="C4" dT="2019-07-06T14:16:05.76" personId="{3A69D4D3-54FC-8A45-8298-0374B16A2C2B}" id="{F81B3743-0580-5152-B6E1-B30DC4854450}">
    <text>The question numbers here are identified to give the cyclical guidance on to compare baseline and endline data. As such they are reference again in Tool 2</text>
  </threadedComment>
  <threadedComment ref="D4" dT="2019-07-06T14:16:17.91" personId="{3A69D4D3-54FC-8A45-8298-0374B16A2C2B}" id="{9F26DA55-AE57-F54D-B65B-A3B8E86DD415}">
    <text>The questions identified in each section are there to be inserted into pre-selected tools for the four sections that are covered. In this tool, the questions include all follow-on questions. For Kobo/ODK formatted versions, refer to the specific excel files Annexed in this tool kit.</text>
  </threadedComment>
  <threadedComment ref="E4" dT="2019-07-06T14:16:36.30" personId="{3A69D4D3-54FC-8A45-8298-0374B16A2C2B}" id="{0EA9795D-F777-EB4D-97B6-59921B1B445B}">
    <text>The type of question refers to the formatting and method for asking the question, this is to ensure that the data gathered in simple to analyze. The types fall into the following categories: 
o	Yes / No or Yes / No / No change - simple questions that are limited to single word answers. These questions require additional follow up questions to understand the answer further. 
o	Select 1 / Select 2 / Select Multiple – either as standalone or follow up questions. Those that require the selection of a categorized response need to be contextualized for the country/area of operation. 
	Where the guidance is Select 2, this is to ensure a range of answers can be selected. For example: preference for receiving cash: A select 1 answer will to often return “cash in hand” and as such a second answer is required to help inform response options.</text>
  </threadedComment>
  <threadedComment ref="F4" dT="2019-07-06T14:17:05.01" personId="{3A69D4D3-54FC-8A45-8298-0374B16A2C2B}" id="{C4E693A4-7AF5-5953-91FE-13459D62A7D7}">
    <text>The purpose of this column is to identify where questions and/or answers should be checked to be contextually appropriate. This is not an exhaustive list and should be done in conjunction with Annex 1 of this document.</text>
  </threadedComment>
  <threadedComment ref="H4" dT="2019-07-06T14:17:19.52" personId="{3A69D4D3-54FC-8A45-8298-0374B16A2C2B}" id="{32D4D288-DA09-7F53-B399-774B443541EE}">
    <text>These questions are highlighted to check if they are present or not in existing tools. Where they are not already present, they should be included.</text>
  </threadedComment>
  <threadedComment ref="I4" dT="2019-07-06T14:17:41.90" personId="{3A69D4D3-54FC-8A45-8298-0374B16A2C2B}" id="{E5ADFDC3-A761-0352-8E53-3A489986215C}">
    <text>In each section, a number of questions are identified that are always recommended for inclusion and are deemed critical to ensuring that the environment is safe for the delivery of cash as part of a humanitarian response.</text>
  </threadedComment>
</ThreadedComments>
</file>

<file path=xl/threadedComments/threadedComment6.xml><?xml version="1.0" encoding="utf-8"?>
<ThreadedComments xmlns="http://schemas.microsoft.com/office/spreadsheetml/2018/threadedcomments" xmlns:x="http://schemas.openxmlformats.org/spreadsheetml/2006/main">
  <threadedComment ref="A4" dT="2019-07-06T14:20:53.83" personId="{3A69D4D3-54FC-8A45-8298-0374B16A2C2B}" id="{065D9CBE-50C0-8F4F-B265-B84F87FA924A}">
    <text>The questions from Tool 1 have been grouped to reflect where they can be triangulated. Additional question from existing tools should be added into this matrix if they fall within the same question category and have quantifiable data.</text>
  </threadedComment>
  <threadedComment ref="C4" dT="2019-07-06T14:18:39.07" personId="{3A69D4D3-54FC-8A45-8298-0374B16A2C2B}" id="{AA0EAF11-90A1-424C-86FD-17FF0E820FA0}">
    <text>From Tool 1 to identify where critical path question data can be triangulated.</text>
  </threadedComment>
  <threadedComment ref="E4" dT="2019-07-06T14:18:54.86" personId="{3A69D4D3-54FC-8A45-8298-0374B16A2C2B}" id="{D04BF839-D4FD-954D-A4A5-709102EED3F5}">
    <text>As part of the triangulation of data and to ensure that the Toolkit is able to monitor the effectiveness of the mitigation measures put in place, Column E provides guidance on when data should be compared.</text>
  </threadedComment>
  <threadedComment ref="F4" dT="2019-07-06T14:19:07.73" personId="{3A69D4D3-54FC-8A45-8298-0374B16A2C2B}" id="{0FB415D8-4CC7-A448-99F4-1079E20BD3D6}">
    <text>The questions in column F are a copy and paste of those in Tool 1. Therefore, if questions from Tool 1 have not have been asked, they should be removed from Column F. (Note: Do not remove the whole row, just the specific question from the cell in column F)</text>
  </threadedComment>
  <threadedComment ref="G4" dT="2019-07-06T14:19:24.50" personId="{3A69D4D3-54FC-8A45-8298-0374B16A2C2B}" id="{008058BB-78EB-D246-A3E3-FC84604EE1BD}">
    <text>Guidance on potential protection risks linked to information captured by the questions.</text>
  </threadedComment>
  <threadedComment ref="H4" dT="2019-07-06T14:19:41.48" personId="{3A69D4D3-54FC-8A45-8298-0374B16A2C2B}" id="{D6A35A13-C348-0D47-9351-27DBB4A0DAF2}">
    <text>Complete column H with: Yes or No to reflect where risks either have or have not been identified.</text>
  </threadedComment>
  <threadedComment ref="I4" dT="2019-07-06T14:20:01.20" personId="{3A69D4D3-54FC-8A45-8298-0374B16A2C2B}" id="{54D14CA3-4431-7C48-84AE-6A96432B76B1}">
    <text>Where the answer in column H is yes, complete column I with the specific risks that have been identified during the analysis. This should include the specific population at risk.</text>
  </threadedComment>
  <threadedComment ref="K4" dT="2019-07-06T14:20:27.44" personId="{3A69D4D3-54FC-8A45-8298-0374B16A2C2B}" id="{A121E379-FA09-2444-AA08-F14E153EC342}">
    <text>For the risks identified in column I, refer to the community and NGO mitigation measures in column J and K to identify which measures are appropriate, or can be feasibly implemented to increase the safety with which cash can be delivered.</text>
  </threadedComment>
  <threadedComment ref="L4" dT="2019-07-06T14:21:15.27" personId="{3A69D4D3-54FC-8A45-8298-0374B16A2C2B}" id="{81C3064C-E293-0645-B47A-576F489FD9DF}">
    <text>Complete column L to record what mitigation measures were taken, both those pre-populated and any others you might take. Column L’s cells are not mergered, use one cell per management step taken.</text>
  </threadedComment>
  <threadedComment ref="M4" dT="2019-07-06T14:21:27.89" personId="{3A69D4D3-54FC-8A45-8298-0374B16A2C2B}" id="{9F20D0A7-871E-7543-B6A5-728FB467A4B3}">
    <text>Complete column N to identify, if Accept, Mitigate, Transfer or Avoid was utilized as the strategy for the identified risk. Column M’s cells are not mergered so that different management strategies can assigned to each step taken.</text>
  </threadedComment>
  <threadedComment ref="N4" dT="2019-07-06T14:21:49.35" personId="{3A69D4D3-54FC-8A45-8298-0374B16A2C2B}" id="{5CDC849A-B3AB-6446-B1F6-05D7EFD05367}">
    <text>This column can support in the development of advocacy messages for the use of cash as part of a response. This is also a live section that can be updated with new ideas and arguments.</text>
  </threadedComment>
</ThreadedComments>
</file>

<file path=xl/threadedComments/threadedComment7.xml><?xml version="1.0" encoding="utf-8"?>
<ThreadedComments xmlns="http://schemas.microsoft.com/office/spreadsheetml/2018/threadedcomments" xmlns:x="http://schemas.openxmlformats.org/spreadsheetml/2006/main">
  <threadedComment ref="A4" dT="2019-07-06T14:20:53.83" personId="{3A69D4D3-54FC-8A45-8298-0374B16A2C2B}" id="{065D9CBE-50C0-8F50-B265-B84F87FA924A}">
    <text>The questions from Tool 1 have been grouped to reflect where they can be triangulated. Additional question from existing tools should be added into this matrix if they fall within the same question category and have quantifiable data.</text>
  </threadedComment>
  <threadedComment ref="C4" dT="2019-07-06T14:18:39.07" personId="{3A69D4D3-54FC-8A45-8298-0374B16A2C2B}" id="{AA0EAF11-90A1-424D-86FD-17FF0E820FA0}">
    <text>From Tool 1 to identify where critical path question data can be triangulated.</text>
  </threadedComment>
  <threadedComment ref="E4" dT="2019-07-06T14:18:54.86" personId="{3A69D4D3-54FC-8A45-8298-0374B16A2C2B}" id="{D04BF839-D4FD-954E-A4A5-709102EED3F5}">
    <text>As part of the triangulation of data and to ensure that the Toolkit is able to monitor the effectiveness of the mitigation measures put in place, Column E provides guidance on when data should be compared.</text>
  </threadedComment>
  <threadedComment ref="F4" dT="2019-07-06T14:19:07.73" personId="{3A69D4D3-54FC-8A45-8298-0374B16A2C2B}" id="{0FB415D8-4CC7-A449-99F4-1079E20BD3D6}">
    <text>The questions in column F are a copy and paste of those in Tool 1. Therefore, if questions from Tool 1 have not have been asked, they should be removed from Column F. (Note: Do not remove the whole row, just the specific question from the cell in column F)</text>
  </threadedComment>
  <threadedComment ref="G4" dT="2019-07-06T14:19:24.50" personId="{3A69D4D3-54FC-8A45-8298-0374B16A2C2B}" id="{008058BB-78EB-D247-A3E3-FC84604EE1BD}">
    <text>Guidance on potential protection risks linked to information captured by the questions.</text>
  </threadedComment>
  <threadedComment ref="H4" dT="2019-07-06T14:19:41.48" personId="{3A69D4D3-54FC-8A45-8298-0374B16A2C2B}" id="{D6A35A13-C348-0D48-9351-27DBB4A0DAF2}">
    <text>Complete column H with: Yes or No to reflect where risks either have or have not been identified.</text>
  </threadedComment>
  <threadedComment ref="I4" dT="2019-07-06T14:20:01.20" personId="{3A69D4D3-54FC-8A45-8298-0374B16A2C2B}" id="{54D14CA3-4431-7C49-84AE-6A96432B76B1}">
    <text>Where the answer in column H is yes, complete column I with the specific risks that have been identified during the analysis. This should include the specific population at risk.</text>
  </threadedComment>
  <threadedComment ref="K4" dT="2019-07-06T14:20:27.44" personId="{3A69D4D3-54FC-8A45-8298-0374B16A2C2B}" id="{A121E379-FA09-2445-AA08-F14E153EC342}">
    <text>For the risks identified in column I, refer to the community and NGO mitigation measures in column J and K to identify which measures are appropriate, or can be feasibly implemented to increase the safety with which cash can be delivered.</text>
  </threadedComment>
  <threadedComment ref="L4" dT="2019-07-06T14:21:15.27" personId="{3A69D4D3-54FC-8A45-8298-0374B16A2C2B}" id="{81C3064C-E293-0646-B47A-576F489FD9DF}">
    <text>Complete column L to record what mitigation measures were taken, both those pre-populated and any others you might take. Column L’s cells are not mergered, use one cell per management step taken.</text>
  </threadedComment>
  <threadedComment ref="M4" dT="2019-07-06T14:21:27.89" personId="{3A69D4D3-54FC-8A45-8298-0374B16A2C2B}" id="{9F20D0A7-871E-7544-B6A5-728FB467A4B3}">
    <text>Complete column N to identify, if Accept, Mitigate, Transfer or Avoid was utilized as the strategy for the identified risk. Column M’s cells are not mergered so that different management strategies can assigned to each step taken.</text>
  </threadedComment>
  <threadedComment ref="N4" dT="2019-07-06T14:21:49.35" personId="{3A69D4D3-54FC-8A45-8298-0374B16A2C2B}" id="{5CDC849A-B3AB-6447-B1F6-05D7EFD05367}">
    <text>This column can support in the development of advocacy messages for the use of cash as part of a response. This is also a live section that can be updated with new ideas and arguments.</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zoomScale="90" zoomScaleNormal="90" zoomScaleSheetLayoutView="100" workbookViewId="0">
      <selection activeCell="A2" sqref="A2:D2"/>
    </sheetView>
  </sheetViews>
  <sheetFormatPr defaultColWidth="10.875" defaultRowHeight="15.75"/>
  <cols>
    <col min="1" max="1" width="10.875" style="151"/>
    <col min="2" max="2" width="47.5" style="151" bestFit="1" customWidth="1"/>
    <col min="3" max="3" width="2.625" style="151" customWidth="1"/>
    <col min="4" max="4" width="32.625" style="151" customWidth="1"/>
    <col min="5" max="16384" width="10.875" style="151"/>
  </cols>
  <sheetData>
    <row r="1" spans="1:4" ht="16.5" thickBot="1">
      <c r="A1" s="217" t="s">
        <v>0</v>
      </c>
      <c r="B1" s="218"/>
      <c r="C1" s="218"/>
      <c r="D1" s="219"/>
    </row>
    <row r="2" spans="1:4" ht="164.1" customHeight="1" thickBot="1">
      <c r="A2" s="220" t="s">
        <v>1</v>
      </c>
      <c r="B2" s="221"/>
      <c r="C2" s="221"/>
      <c r="D2" s="222"/>
    </row>
    <row r="3" spans="1:4">
      <c r="A3" s="125" t="s">
        <v>2</v>
      </c>
      <c r="B3" s="126" t="s">
        <v>3</v>
      </c>
      <c r="C3" s="127"/>
      <c r="D3" s="128" t="s">
        <v>4</v>
      </c>
    </row>
    <row r="4" spans="1:4" ht="14.1" customHeight="1">
      <c r="A4" s="129"/>
      <c r="B4" s="124"/>
      <c r="C4" s="123"/>
      <c r="D4" s="130"/>
    </row>
    <row r="5" spans="1:4">
      <c r="A5" s="131" t="s">
        <v>5</v>
      </c>
      <c r="B5" s="65" t="s">
        <v>6</v>
      </c>
      <c r="C5" s="123"/>
      <c r="D5" s="132"/>
    </row>
    <row r="6" spans="1:4">
      <c r="A6" s="133">
        <v>1.1000000000000001</v>
      </c>
      <c r="B6" s="122" t="s">
        <v>7</v>
      </c>
      <c r="C6" s="123"/>
      <c r="D6" s="132"/>
    </row>
    <row r="7" spans="1:4">
      <c r="A7" s="133">
        <v>1.2</v>
      </c>
      <c r="B7" s="122" t="s">
        <v>8</v>
      </c>
      <c r="C7" s="123"/>
      <c r="D7" s="132"/>
    </row>
    <row r="8" spans="1:4">
      <c r="A8" s="133">
        <v>1.3</v>
      </c>
      <c r="B8" s="122" t="s">
        <v>9</v>
      </c>
      <c r="C8" s="123"/>
      <c r="D8" s="132"/>
    </row>
    <row r="9" spans="1:4">
      <c r="A9" s="133">
        <v>1.4</v>
      </c>
      <c r="B9" s="122" t="s">
        <v>10</v>
      </c>
      <c r="C9" s="123"/>
      <c r="D9" s="132"/>
    </row>
    <row r="10" spans="1:4">
      <c r="A10" s="133">
        <v>1.5</v>
      </c>
      <c r="B10" s="122" t="s">
        <v>11</v>
      </c>
      <c r="C10" s="123"/>
      <c r="D10" s="132"/>
    </row>
    <row r="11" spans="1:4">
      <c r="A11" s="134"/>
      <c r="B11" s="123"/>
      <c r="C11" s="123"/>
      <c r="D11" s="130"/>
    </row>
    <row r="12" spans="1:4">
      <c r="A12" s="131" t="s">
        <v>12</v>
      </c>
      <c r="B12" s="65" t="s">
        <v>13</v>
      </c>
      <c r="C12" s="123"/>
      <c r="D12" s="132"/>
    </row>
    <row r="13" spans="1:4">
      <c r="A13" s="133">
        <v>2.1</v>
      </c>
      <c r="B13" s="122" t="s">
        <v>14</v>
      </c>
      <c r="C13" s="123"/>
      <c r="D13" s="132"/>
    </row>
    <row r="14" spans="1:4">
      <c r="A14" s="133">
        <v>2.2000000000000002</v>
      </c>
      <c r="B14" s="122" t="s">
        <v>15</v>
      </c>
      <c r="C14" s="123"/>
      <c r="D14" s="132"/>
    </row>
    <row r="15" spans="1:4">
      <c r="A15" s="134"/>
      <c r="B15" s="123"/>
      <c r="C15" s="123"/>
      <c r="D15" s="130"/>
    </row>
    <row r="16" spans="1:4">
      <c r="A16" s="131" t="s">
        <v>16</v>
      </c>
      <c r="B16" s="65" t="s">
        <v>6</v>
      </c>
      <c r="C16" s="123"/>
      <c r="D16" s="132"/>
    </row>
    <row r="17" spans="1:4">
      <c r="A17" s="133">
        <v>3.1</v>
      </c>
      <c r="B17" s="122" t="s">
        <v>17</v>
      </c>
      <c r="C17" s="123"/>
      <c r="D17" s="132"/>
    </row>
    <row r="18" spans="1:4">
      <c r="A18" s="133">
        <v>3.2</v>
      </c>
      <c r="B18" s="122" t="s">
        <v>18</v>
      </c>
      <c r="C18" s="123"/>
      <c r="D18" s="132"/>
    </row>
    <row r="19" spans="1:4">
      <c r="A19" s="133">
        <v>3.3</v>
      </c>
      <c r="B19" s="122" t="s">
        <v>19</v>
      </c>
      <c r="C19" s="123"/>
      <c r="D19" s="132"/>
    </row>
    <row r="20" spans="1:4">
      <c r="A20" s="134"/>
      <c r="B20" s="123"/>
      <c r="C20" s="123"/>
      <c r="D20" s="130"/>
    </row>
    <row r="21" spans="1:4">
      <c r="A21" s="131" t="s">
        <v>20</v>
      </c>
      <c r="B21" s="65" t="s">
        <v>21</v>
      </c>
      <c r="C21" s="123"/>
      <c r="D21" s="132"/>
    </row>
    <row r="22" spans="1:4">
      <c r="A22" s="133">
        <v>4.0999999999999996</v>
      </c>
      <c r="B22" s="122" t="s">
        <v>22</v>
      </c>
      <c r="C22" s="123"/>
      <c r="D22" s="132"/>
    </row>
    <row r="23" spans="1:4">
      <c r="A23" s="133">
        <v>4.2</v>
      </c>
      <c r="B23" s="122" t="s">
        <v>23</v>
      </c>
      <c r="C23" s="123"/>
      <c r="D23" s="132"/>
    </row>
    <row r="24" spans="1:4" ht="16.5" thickBot="1">
      <c r="A24" s="135">
        <v>4.3</v>
      </c>
      <c r="B24" s="136" t="s">
        <v>24</v>
      </c>
      <c r="C24" s="137"/>
      <c r="D24" s="138"/>
    </row>
  </sheetData>
  <mergeCells count="2">
    <mergeCell ref="A1:D1"/>
    <mergeCell ref="A2:D2"/>
  </mergeCells>
  <hyperlinks>
    <hyperlink ref="B6" location="'1.1'!A1" display="HH Needs Assessment "/>
    <hyperlink ref="B7" location="'1.2'!A1" display="FGD as part of Needs Assessment "/>
    <hyperlink ref="B8" location="'1.3'!A1" display="Trader Surveys "/>
    <hyperlink ref="B9" location="'1.4'!A1" display="Market Observation Survey "/>
    <hyperlink ref="B10" location="'1.5'!A1" display="HH Registration/Verification Surveys"/>
    <hyperlink ref="B13" location="'2.1'!A1" display="Risk Analysis - Actions and Controls for Protection Risks"/>
    <hyperlink ref="B14" location="'2.2'!A1" display="Completed Example Tool "/>
    <hyperlink ref="B17" location="'3 .1'!A1" display="HH PDM question bank "/>
    <hyperlink ref="B18" location="'3 .2'!A1" display="Trader question bank "/>
    <hyperlink ref="B19" location="'3.3'!A1" display="Local Level FSP question bank "/>
    <hyperlink ref="B22" location="'4.1'!A1" display="Tool 1 Example Data Set / Analysis "/>
    <hyperlink ref="B23" location="'4.2'!A1" display="Tool 3 Example Data Set analysis "/>
    <hyperlink ref="B24" location="'4.3'!A1" display="Comparative Data Analysis (Example) "/>
  </hyperlinks>
  <pageMargins left="0.7" right="0.7" top="0.75" bottom="0.75" header="0.3" footer="0.3"/>
  <pageSetup paperSize="9" scale="86" orientation="portrait" horizontalDpi="0" verticalDpi="0"/>
  <headerFooter>
    <oddHeader xml:space="preserve">&amp;C&amp;"-,Bold"Safer Cash Excel Tools Overview&amp;"-,Regular"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05"/>
  <sheetViews>
    <sheetView topLeftCell="A16" zoomScale="90" zoomScaleNormal="80" workbookViewId="0">
      <selection activeCell="A2" sqref="A2:I3"/>
    </sheetView>
  </sheetViews>
  <sheetFormatPr defaultColWidth="10.875" defaultRowHeight="15.75"/>
  <cols>
    <col min="1" max="1" width="22.125" style="4" customWidth="1"/>
    <col min="2" max="2" width="15.375" style="4" customWidth="1"/>
    <col min="3" max="3" width="10.875" style="4"/>
    <col min="4" max="4" width="57.875" style="4" bestFit="1" customWidth="1"/>
    <col min="5" max="5" width="22.625" style="11" bestFit="1" customWidth="1"/>
    <col min="6" max="6" width="22.625" style="11" customWidth="1"/>
    <col min="7" max="7" width="17.375" style="4" customWidth="1"/>
    <col min="8" max="8" width="21.875" style="4" customWidth="1"/>
    <col min="9" max="9" width="15.625" style="4" customWidth="1"/>
    <col min="10" max="16384" width="10.875" style="7"/>
  </cols>
  <sheetData>
    <row r="1" spans="1:10" ht="27.95" customHeight="1">
      <c r="A1" s="233" t="s">
        <v>25</v>
      </c>
      <c r="B1" s="234"/>
      <c r="C1" s="234"/>
      <c r="D1" s="234"/>
      <c r="E1" s="234"/>
      <c r="F1" s="234"/>
      <c r="G1" s="234"/>
      <c r="H1" s="234"/>
      <c r="I1" s="235"/>
    </row>
    <row r="2" spans="1:10" ht="38.1" customHeight="1">
      <c r="A2" s="227" t="s">
        <v>26</v>
      </c>
      <c r="B2" s="228"/>
      <c r="C2" s="228"/>
      <c r="D2" s="228"/>
      <c r="E2" s="228"/>
      <c r="F2" s="228"/>
      <c r="G2" s="228"/>
      <c r="H2" s="228"/>
      <c r="I2" s="229"/>
    </row>
    <row r="3" spans="1:10" ht="81" customHeight="1">
      <c r="A3" s="230"/>
      <c r="B3" s="231"/>
      <c r="C3" s="231"/>
      <c r="D3" s="231"/>
      <c r="E3" s="231"/>
      <c r="F3" s="231"/>
      <c r="G3" s="231"/>
      <c r="H3" s="231"/>
      <c r="I3" s="232"/>
    </row>
    <row r="4" spans="1:10" customFormat="1" ht="63">
      <c r="A4" s="183" t="s">
        <v>27</v>
      </c>
      <c r="B4" s="8" t="s">
        <v>28</v>
      </c>
      <c r="C4" s="8" t="s">
        <v>29</v>
      </c>
      <c r="D4" s="8" t="s">
        <v>30</v>
      </c>
      <c r="E4" s="9" t="s">
        <v>31</v>
      </c>
      <c r="F4" s="9" t="s">
        <v>32</v>
      </c>
      <c r="G4" s="9" t="s">
        <v>33</v>
      </c>
      <c r="H4" s="10" t="s">
        <v>34</v>
      </c>
      <c r="I4" s="10" t="s">
        <v>35</v>
      </c>
    </row>
    <row r="5" spans="1:10" ht="47.25">
      <c r="A5" s="223" t="s">
        <v>36</v>
      </c>
      <c r="B5" s="177" t="s">
        <v>37</v>
      </c>
      <c r="C5" s="177" t="s">
        <v>38</v>
      </c>
      <c r="D5" s="164" t="s">
        <v>39</v>
      </c>
      <c r="E5" s="162"/>
      <c r="F5" s="166" t="s">
        <v>40</v>
      </c>
      <c r="G5" s="162" t="s">
        <v>41</v>
      </c>
      <c r="H5" s="163"/>
      <c r="I5" s="22" t="s">
        <v>42</v>
      </c>
      <c r="J5" s="121"/>
    </row>
    <row r="6" spans="1:10" ht="17.100000000000001" customHeight="1">
      <c r="A6" s="244"/>
      <c r="B6" s="237" t="s">
        <v>43</v>
      </c>
      <c r="C6" s="173" t="s">
        <v>44</v>
      </c>
      <c r="D6" s="15" t="s">
        <v>45</v>
      </c>
      <c r="E6" s="11" t="s">
        <v>46</v>
      </c>
      <c r="G6" s="3" t="s">
        <v>47</v>
      </c>
      <c r="H6" s="238" t="s">
        <v>48</v>
      </c>
      <c r="I6" s="22" t="s">
        <v>42</v>
      </c>
      <c r="J6" s="121"/>
    </row>
    <row r="7" spans="1:10" ht="47.25">
      <c r="A7" s="244"/>
      <c r="B7" s="237"/>
      <c r="C7" s="173" t="s">
        <v>49</v>
      </c>
      <c r="D7" s="15" t="s">
        <v>50</v>
      </c>
      <c r="E7" s="11" t="s">
        <v>46</v>
      </c>
      <c r="F7" s="11" t="s">
        <v>51</v>
      </c>
      <c r="G7" s="3" t="s">
        <v>47</v>
      </c>
      <c r="H7" s="239"/>
      <c r="I7" s="22" t="s">
        <v>42</v>
      </c>
      <c r="J7" s="121"/>
    </row>
    <row r="8" spans="1:10" ht="31.5">
      <c r="A8" s="244"/>
      <c r="B8" s="237"/>
      <c r="C8" s="173" t="s">
        <v>52</v>
      </c>
      <c r="D8" s="155" t="s">
        <v>53</v>
      </c>
      <c r="E8" s="11" t="s">
        <v>54</v>
      </c>
      <c r="G8" s="3" t="s">
        <v>47</v>
      </c>
      <c r="H8" s="240"/>
      <c r="J8" s="121"/>
    </row>
    <row r="9" spans="1:10" ht="47.25">
      <c r="A9" s="244"/>
      <c r="B9" s="223" t="s">
        <v>55</v>
      </c>
      <c r="C9" s="173" t="s">
        <v>56</v>
      </c>
      <c r="D9" s="5" t="s">
        <v>57</v>
      </c>
      <c r="E9" s="11" t="s">
        <v>58</v>
      </c>
      <c r="F9" s="11" t="s">
        <v>59</v>
      </c>
      <c r="G9" s="3" t="s">
        <v>47</v>
      </c>
      <c r="H9" s="241" t="s">
        <v>60</v>
      </c>
      <c r="J9" s="121"/>
    </row>
    <row r="10" spans="1:10" ht="31.5">
      <c r="A10" s="244"/>
      <c r="B10" s="244"/>
      <c r="C10" s="173" t="s">
        <v>61</v>
      </c>
      <c r="D10" s="5" t="s">
        <v>62</v>
      </c>
      <c r="E10" s="11" t="s">
        <v>63</v>
      </c>
      <c r="G10" s="3"/>
      <c r="H10" s="242"/>
      <c r="J10" s="121"/>
    </row>
    <row r="11" spans="1:10" ht="31.5">
      <c r="A11" s="244"/>
      <c r="B11" s="244"/>
      <c r="C11" s="173" t="s">
        <v>64</v>
      </c>
      <c r="D11" s="5" t="s">
        <v>65</v>
      </c>
      <c r="E11" s="11" t="s">
        <v>66</v>
      </c>
      <c r="G11" s="3" t="s">
        <v>47</v>
      </c>
      <c r="H11" s="242"/>
      <c r="I11" s="12"/>
      <c r="J11" s="121"/>
    </row>
    <row r="12" spans="1:10">
      <c r="A12" s="244"/>
      <c r="B12" s="244"/>
      <c r="C12" s="173" t="s">
        <v>67</v>
      </c>
      <c r="D12" s="5" t="s">
        <v>68</v>
      </c>
      <c r="E12" s="11" t="s">
        <v>69</v>
      </c>
      <c r="G12" s="3" t="s">
        <v>47</v>
      </c>
      <c r="H12" s="242"/>
      <c r="I12" s="22" t="s">
        <v>42</v>
      </c>
      <c r="J12" s="121"/>
    </row>
    <row r="13" spans="1:10" ht="31.5">
      <c r="A13" s="244"/>
      <c r="B13" s="244"/>
      <c r="C13" s="173" t="s">
        <v>70</v>
      </c>
      <c r="D13" s="5" t="s">
        <v>71</v>
      </c>
      <c r="E13" s="11" t="s">
        <v>72</v>
      </c>
      <c r="G13" s="3" t="s">
        <v>47</v>
      </c>
      <c r="H13" s="242"/>
      <c r="J13" s="121"/>
    </row>
    <row r="14" spans="1:10" ht="31.5">
      <c r="A14" s="244"/>
      <c r="B14" s="244"/>
      <c r="C14" s="173" t="s">
        <v>73</v>
      </c>
      <c r="D14" s="5" t="s">
        <v>74</v>
      </c>
      <c r="E14" s="11" t="s">
        <v>75</v>
      </c>
      <c r="G14" s="3" t="s">
        <v>47</v>
      </c>
      <c r="H14" s="242"/>
      <c r="I14" s="22" t="s">
        <v>42</v>
      </c>
      <c r="J14" s="121"/>
    </row>
    <row r="15" spans="1:10" ht="31.5">
      <c r="A15" s="244"/>
      <c r="B15" s="224"/>
      <c r="C15" s="173" t="s">
        <v>76</v>
      </c>
      <c r="D15" s="5" t="s">
        <v>77</v>
      </c>
      <c r="E15" s="11" t="s">
        <v>78</v>
      </c>
      <c r="G15" s="3" t="s">
        <v>47</v>
      </c>
      <c r="H15" s="243"/>
      <c r="I15" s="22" t="s">
        <v>42</v>
      </c>
      <c r="J15" s="121"/>
    </row>
    <row r="16" spans="1:10">
      <c r="A16" s="244"/>
      <c r="B16" s="236" t="s">
        <v>79</v>
      </c>
      <c r="C16" s="173" t="s">
        <v>80</v>
      </c>
      <c r="D16" s="16" t="s">
        <v>81</v>
      </c>
      <c r="E16" s="11" t="s">
        <v>82</v>
      </c>
      <c r="G16" s="3" t="s">
        <v>47</v>
      </c>
      <c r="H16" s="241" t="s">
        <v>83</v>
      </c>
      <c r="J16" s="121"/>
    </row>
    <row r="17" spans="1:10" ht="31.5">
      <c r="A17" s="244"/>
      <c r="B17" s="236"/>
      <c r="C17" s="173" t="s">
        <v>84</v>
      </c>
      <c r="D17" s="16" t="s">
        <v>85</v>
      </c>
      <c r="E17" s="11" t="s">
        <v>86</v>
      </c>
      <c r="G17" s="3" t="s">
        <v>47</v>
      </c>
      <c r="H17" s="242"/>
      <c r="J17" s="121"/>
    </row>
    <row r="18" spans="1:10">
      <c r="A18" s="244"/>
      <c r="B18" s="236"/>
      <c r="C18" s="173" t="s">
        <v>87</v>
      </c>
      <c r="D18" s="16" t="s">
        <v>88</v>
      </c>
      <c r="E18" s="11" t="s">
        <v>89</v>
      </c>
      <c r="G18" s="3" t="s">
        <v>47</v>
      </c>
      <c r="H18" s="242"/>
      <c r="J18" s="121"/>
    </row>
    <row r="19" spans="1:10">
      <c r="A19" s="244"/>
      <c r="B19" s="236"/>
      <c r="C19" s="173" t="s">
        <v>90</v>
      </c>
      <c r="D19" s="16" t="s">
        <v>91</v>
      </c>
      <c r="E19" s="11" t="s">
        <v>58</v>
      </c>
      <c r="G19" s="3" t="s">
        <v>47</v>
      </c>
      <c r="H19" s="242"/>
      <c r="J19" s="121"/>
    </row>
    <row r="20" spans="1:10" ht="31.5">
      <c r="A20" s="244"/>
      <c r="B20" s="236"/>
      <c r="C20" s="173" t="s">
        <v>92</v>
      </c>
      <c r="D20" s="16" t="s">
        <v>93</v>
      </c>
      <c r="E20" s="11" t="s">
        <v>94</v>
      </c>
      <c r="G20" s="3" t="s">
        <v>47</v>
      </c>
      <c r="H20" s="242"/>
      <c r="I20" s="22" t="s">
        <v>42</v>
      </c>
      <c r="J20" s="121"/>
    </row>
    <row r="21" spans="1:10" ht="31.5">
      <c r="A21" s="244"/>
      <c r="B21" s="236"/>
      <c r="C21" s="173" t="s">
        <v>95</v>
      </c>
      <c r="D21" s="16" t="s">
        <v>96</v>
      </c>
      <c r="E21" s="11" t="s">
        <v>94</v>
      </c>
      <c r="G21" s="3" t="s">
        <v>47</v>
      </c>
      <c r="H21" s="242"/>
      <c r="I21" s="22" t="s">
        <v>42</v>
      </c>
      <c r="J21" s="121"/>
    </row>
    <row r="22" spans="1:10">
      <c r="A22" s="244"/>
      <c r="B22" s="236"/>
      <c r="C22" s="173" t="s">
        <v>97</v>
      </c>
      <c r="D22" s="16" t="s">
        <v>98</v>
      </c>
      <c r="E22" s="11" t="s">
        <v>99</v>
      </c>
      <c r="G22" s="3" t="s">
        <v>100</v>
      </c>
      <c r="H22" s="242"/>
      <c r="I22" s="12"/>
      <c r="J22" s="121"/>
    </row>
    <row r="23" spans="1:10">
      <c r="A23" s="244"/>
      <c r="B23" s="236"/>
      <c r="C23" s="173" t="s">
        <v>101</v>
      </c>
      <c r="D23" s="16" t="s">
        <v>102</v>
      </c>
      <c r="E23" s="11" t="s">
        <v>94</v>
      </c>
      <c r="G23" s="3" t="s">
        <v>47</v>
      </c>
      <c r="H23" s="242"/>
      <c r="J23" s="121"/>
    </row>
    <row r="24" spans="1:10" ht="47.25">
      <c r="A24" s="244"/>
      <c r="B24" s="236"/>
      <c r="C24" s="173" t="s">
        <v>103</v>
      </c>
      <c r="D24" s="16" t="s">
        <v>104</v>
      </c>
      <c r="E24" s="11" t="s">
        <v>105</v>
      </c>
      <c r="G24" s="3" t="s">
        <v>47</v>
      </c>
      <c r="H24" s="242"/>
      <c r="J24" s="121"/>
    </row>
    <row r="25" spans="1:10" ht="31.5">
      <c r="A25" s="244"/>
      <c r="B25" s="236"/>
      <c r="C25" s="173" t="s">
        <v>106</v>
      </c>
      <c r="D25" s="16" t="s">
        <v>107</v>
      </c>
      <c r="E25" s="11" t="s">
        <v>108</v>
      </c>
      <c r="G25" s="3" t="s">
        <v>47</v>
      </c>
      <c r="H25" s="242"/>
      <c r="J25" s="121"/>
    </row>
    <row r="26" spans="1:10" ht="31.5">
      <c r="A26" s="244"/>
      <c r="B26" s="236"/>
      <c r="C26" s="173" t="s">
        <v>109</v>
      </c>
      <c r="D26" s="16" t="s">
        <v>110</v>
      </c>
      <c r="E26" s="11" t="s">
        <v>111</v>
      </c>
      <c r="G26" s="3" t="s">
        <v>47</v>
      </c>
      <c r="H26" s="243"/>
      <c r="I26" s="22" t="s">
        <v>42</v>
      </c>
      <c r="J26" s="121"/>
    </row>
    <row r="27" spans="1:10" ht="17.100000000000001" customHeight="1">
      <c r="A27" s="244"/>
      <c r="B27" s="237" t="s">
        <v>112</v>
      </c>
      <c r="C27" s="173" t="s">
        <v>113</v>
      </c>
      <c r="D27" s="187" t="s">
        <v>114</v>
      </c>
      <c r="E27" s="11" t="s">
        <v>89</v>
      </c>
      <c r="G27" s="3" t="s">
        <v>47</v>
      </c>
      <c r="H27" s="241" t="s">
        <v>115</v>
      </c>
      <c r="J27" s="121"/>
    </row>
    <row r="28" spans="1:10" ht="47.25">
      <c r="A28" s="244"/>
      <c r="B28" s="237"/>
      <c r="C28" s="173" t="s">
        <v>116</v>
      </c>
      <c r="D28" s="188" t="s">
        <v>117</v>
      </c>
      <c r="E28" s="11" t="s">
        <v>58</v>
      </c>
      <c r="G28" s="3" t="s">
        <v>47</v>
      </c>
      <c r="H28" s="242"/>
      <c r="J28" s="121"/>
    </row>
    <row r="29" spans="1:10">
      <c r="A29" s="244"/>
      <c r="B29" s="237"/>
      <c r="C29" s="173" t="s">
        <v>118</v>
      </c>
      <c r="D29" s="188" t="s">
        <v>119</v>
      </c>
      <c r="E29" s="11" t="s">
        <v>58</v>
      </c>
      <c r="G29" s="3" t="s">
        <v>120</v>
      </c>
      <c r="H29" s="243"/>
      <c r="J29" s="121"/>
    </row>
    <row r="30" spans="1:10" ht="102" customHeight="1">
      <c r="A30" s="244"/>
      <c r="B30" s="223" t="s">
        <v>121</v>
      </c>
      <c r="C30" s="173" t="s">
        <v>122</v>
      </c>
      <c r="D30" s="17" t="s">
        <v>123</v>
      </c>
      <c r="E30" s="11" t="s">
        <v>58</v>
      </c>
      <c r="G30" s="3" t="s">
        <v>47</v>
      </c>
      <c r="H30" s="225" t="s">
        <v>124</v>
      </c>
      <c r="I30" s="22" t="s">
        <v>42</v>
      </c>
      <c r="J30" s="121"/>
    </row>
    <row r="31" spans="1:10" ht="31.5">
      <c r="A31" s="224"/>
      <c r="B31" s="224"/>
      <c r="C31" s="173" t="s">
        <v>125</v>
      </c>
      <c r="D31" s="17" t="s">
        <v>126</v>
      </c>
      <c r="E31" s="11" t="s">
        <v>58</v>
      </c>
      <c r="G31" s="3" t="s">
        <v>47</v>
      </c>
      <c r="H31" s="226"/>
      <c r="I31" s="22"/>
      <c r="J31" s="121"/>
    </row>
    <row r="32" spans="1:10">
      <c r="A32" s="18"/>
      <c r="B32" s="19"/>
      <c r="C32" s="19"/>
      <c r="D32" s="20"/>
      <c r="E32" s="13"/>
      <c r="F32" s="13"/>
      <c r="G32" s="6"/>
      <c r="H32" s="6"/>
      <c r="I32" s="6"/>
    </row>
    <row r="33" spans="1:12">
      <c r="A33"/>
      <c r="B33"/>
      <c r="C33"/>
      <c r="D33"/>
      <c r="E33"/>
      <c r="F33"/>
      <c r="G33"/>
      <c r="H33"/>
      <c r="I33"/>
      <c r="J33"/>
      <c r="K33"/>
      <c r="L33"/>
    </row>
    <row r="34" spans="1:12">
      <c r="A34"/>
      <c r="B34"/>
      <c r="C34"/>
      <c r="D34"/>
      <c r="E34"/>
      <c r="F34"/>
      <c r="G34"/>
      <c r="H34"/>
      <c r="I34"/>
      <c r="J34"/>
      <c r="K34"/>
      <c r="L34"/>
    </row>
    <row r="35" spans="1:12">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ht="17.100000000000001" customHeight="1">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ht="33.950000000000003" customHeight="1">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c r="A47"/>
      <c r="B47"/>
      <c r="C47"/>
      <c r="D47"/>
      <c r="E47"/>
      <c r="F47"/>
      <c r="G47"/>
      <c r="H47"/>
      <c r="I47"/>
      <c r="J47"/>
      <c r="K47"/>
      <c r="L47"/>
    </row>
    <row r="48" spans="1:12">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ht="102" customHeight="1">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ht="33.950000000000003" customHeight="1">
      <c r="A87"/>
      <c r="B87"/>
      <c r="C87"/>
      <c r="D87"/>
      <c r="E87"/>
      <c r="F87"/>
      <c r="G87"/>
      <c r="H87"/>
      <c r="I87"/>
      <c r="J87"/>
      <c r="K87"/>
      <c r="L87"/>
    </row>
    <row r="88" spans="1:12" ht="33.950000000000003" customHeight="1">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ht="15.95" customHeight="1">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c r="L148"/>
    </row>
    <row r="149" spans="1:12">
      <c r="A149"/>
      <c r="B149"/>
      <c r="C149"/>
      <c r="D149"/>
      <c r="E149"/>
      <c r="F149"/>
      <c r="G149"/>
      <c r="H149"/>
      <c r="I149"/>
      <c r="J149"/>
      <c r="K149"/>
      <c r="L149"/>
    </row>
    <row r="150" spans="1:12">
      <c r="A150"/>
      <c r="B150"/>
      <c r="C150"/>
      <c r="D150"/>
      <c r="E150"/>
      <c r="F150"/>
      <c r="G150"/>
      <c r="H150"/>
      <c r="I150"/>
      <c r="J150"/>
      <c r="K150"/>
      <c r="L150"/>
    </row>
    <row r="151" spans="1:12">
      <c r="A151"/>
      <c r="B151"/>
      <c r="C151"/>
      <c r="D151"/>
      <c r="E151"/>
      <c r="F151"/>
      <c r="G151"/>
      <c r="H151"/>
      <c r="I151"/>
      <c r="J151"/>
      <c r="K151"/>
      <c r="L151"/>
    </row>
    <row r="152" spans="1:12">
      <c r="A152"/>
      <c r="B152"/>
      <c r="C152"/>
      <c r="D152"/>
      <c r="E152"/>
      <c r="F152"/>
      <c r="G152"/>
      <c r="H152"/>
      <c r="I152"/>
      <c r="J152"/>
      <c r="K152"/>
      <c r="L152"/>
    </row>
    <row r="153" spans="1:12">
      <c r="A153"/>
      <c r="B153"/>
      <c r="C153"/>
      <c r="D153"/>
      <c r="E153"/>
      <c r="F153"/>
      <c r="G153"/>
      <c r="H153"/>
      <c r="I153"/>
      <c r="J153"/>
      <c r="K153"/>
      <c r="L153"/>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row r="164" spans="1:12">
      <c r="A164"/>
      <c r="B164"/>
      <c r="C164"/>
      <c r="D164"/>
      <c r="E164"/>
      <c r="F164"/>
      <c r="G164"/>
      <c r="H164"/>
      <c r="I164"/>
      <c r="J164"/>
      <c r="K164"/>
      <c r="L164"/>
    </row>
    <row r="165" spans="1:12">
      <c r="A165"/>
      <c r="B165"/>
      <c r="C165"/>
      <c r="D165"/>
      <c r="E165"/>
      <c r="F165"/>
      <c r="G165"/>
      <c r="H165"/>
      <c r="I165"/>
      <c r="J165"/>
      <c r="K165"/>
      <c r="L165"/>
    </row>
    <row r="166" spans="1:12">
      <c r="A166"/>
      <c r="B166"/>
      <c r="C166"/>
      <c r="D166"/>
      <c r="E166"/>
      <c r="F166"/>
      <c r="G166"/>
      <c r="H166"/>
      <c r="I166"/>
      <c r="J166"/>
      <c r="K166"/>
      <c r="L166"/>
    </row>
    <row r="167" spans="1:12">
      <c r="A167"/>
      <c r="B167"/>
      <c r="C167"/>
      <c r="D167"/>
      <c r="E167"/>
      <c r="F167"/>
      <c r="G167"/>
      <c r="H167"/>
      <c r="I167"/>
      <c r="J167"/>
      <c r="K167"/>
      <c r="L167"/>
    </row>
    <row r="168" spans="1:12">
      <c r="A168"/>
      <c r="B168"/>
      <c r="C168"/>
      <c r="D168"/>
      <c r="E168"/>
      <c r="F168"/>
      <c r="G168"/>
      <c r="H168"/>
      <c r="I168"/>
      <c r="J168"/>
      <c r="K168"/>
      <c r="L168"/>
    </row>
    <row r="169" spans="1:12">
      <c r="A169"/>
      <c r="B169"/>
      <c r="C169"/>
      <c r="D169"/>
      <c r="E169"/>
      <c r="F169"/>
      <c r="G169"/>
      <c r="H169"/>
      <c r="I169"/>
      <c r="J169"/>
      <c r="K169"/>
      <c r="L169"/>
    </row>
    <row r="170" spans="1:12">
      <c r="A170"/>
      <c r="B170"/>
      <c r="C170"/>
      <c r="D170"/>
      <c r="E170"/>
      <c r="F170"/>
      <c r="G170"/>
      <c r="H170"/>
      <c r="I170"/>
      <c r="J170"/>
      <c r="K170"/>
      <c r="L170"/>
    </row>
    <row r="171" spans="1:12">
      <c r="A171"/>
      <c r="B171"/>
      <c r="C171"/>
      <c r="D171"/>
      <c r="E171"/>
      <c r="F171"/>
      <c r="G171"/>
      <c r="H171"/>
      <c r="I171"/>
      <c r="J171"/>
      <c r="K171"/>
      <c r="L171"/>
    </row>
    <row r="172" spans="1:12">
      <c r="A172"/>
      <c r="B172"/>
      <c r="C172"/>
      <c r="D172"/>
      <c r="E172"/>
      <c r="F172"/>
      <c r="G172"/>
      <c r="H172"/>
      <c r="I172"/>
      <c r="J172"/>
      <c r="K172"/>
      <c r="L172"/>
    </row>
    <row r="173" spans="1:12">
      <c r="A173"/>
      <c r="B173"/>
      <c r="C173"/>
      <c r="D173"/>
      <c r="E173"/>
      <c r="F173"/>
      <c r="G173"/>
      <c r="H173"/>
      <c r="I173"/>
      <c r="J173"/>
      <c r="K173"/>
      <c r="L173"/>
    </row>
    <row r="174" spans="1:12">
      <c r="A174"/>
      <c r="B174"/>
      <c r="C174"/>
      <c r="D174"/>
      <c r="E174"/>
      <c r="F174"/>
      <c r="G174"/>
      <c r="H174"/>
      <c r="I174"/>
      <c r="J174"/>
      <c r="K174"/>
      <c r="L174"/>
    </row>
    <row r="175" spans="1:12">
      <c r="A175"/>
      <c r="B175"/>
      <c r="C175"/>
      <c r="D175"/>
      <c r="E175"/>
      <c r="F175"/>
      <c r="G175"/>
      <c r="H175"/>
      <c r="I175"/>
      <c r="J175"/>
      <c r="K175"/>
      <c r="L175"/>
    </row>
    <row r="176" spans="1:12">
      <c r="A176"/>
      <c r="B176"/>
      <c r="C176"/>
      <c r="D176"/>
      <c r="E176"/>
      <c r="F176"/>
      <c r="G176"/>
      <c r="H176"/>
      <c r="I176"/>
      <c r="J176"/>
      <c r="K176"/>
      <c r="L176"/>
    </row>
    <row r="177" spans="1:12">
      <c r="A177"/>
      <c r="B177"/>
      <c r="C177"/>
      <c r="D177"/>
      <c r="E177"/>
      <c r="F177"/>
      <c r="G177"/>
      <c r="H177"/>
      <c r="I177"/>
      <c r="J177"/>
      <c r="K177"/>
      <c r="L177"/>
    </row>
    <row r="178" spans="1:12">
      <c r="A178"/>
      <c r="B178"/>
      <c r="C178"/>
      <c r="D178"/>
      <c r="E178"/>
      <c r="F178"/>
      <c r="G178"/>
      <c r="H178"/>
      <c r="I178"/>
      <c r="J178"/>
      <c r="K178"/>
      <c r="L178"/>
    </row>
    <row r="179" spans="1:12">
      <c r="A179"/>
      <c r="B179"/>
      <c r="C179"/>
      <c r="D179"/>
      <c r="E179"/>
      <c r="F179"/>
      <c r="G179"/>
      <c r="H179"/>
      <c r="I179"/>
      <c r="J179"/>
      <c r="K179"/>
      <c r="L179"/>
    </row>
    <row r="180" spans="1:12">
      <c r="A180"/>
      <c r="B180"/>
      <c r="C180"/>
      <c r="D180"/>
      <c r="E180"/>
      <c r="F180"/>
      <c r="G180"/>
      <c r="H180"/>
      <c r="I180"/>
      <c r="J180"/>
      <c r="K180"/>
      <c r="L180"/>
    </row>
    <row r="181" spans="1:12">
      <c r="A181"/>
      <c r="B181"/>
      <c r="C181"/>
      <c r="D181"/>
      <c r="E181"/>
      <c r="F181"/>
      <c r="G181"/>
      <c r="H181"/>
      <c r="I181"/>
      <c r="J181"/>
      <c r="K181"/>
      <c r="L181"/>
    </row>
    <row r="182" spans="1:12">
      <c r="A182"/>
      <c r="B182"/>
      <c r="C182"/>
      <c r="D182"/>
      <c r="E182"/>
      <c r="F182"/>
      <c r="G182"/>
      <c r="H182"/>
      <c r="I182"/>
      <c r="J182"/>
      <c r="K182"/>
      <c r="L182"/>
    </row>
    <row r="183" spans="1:12">
      <c r="A183"/>
      <c r="B183"/>
      <c r="C183"/>
      <c r="D183"/>
      <c r="E183"/>
      <c r="F183"/>
      <c r="G183"/>
      <c r="H183"/>
      <c r="I183"/>
      <c r="J183"/>
      <c r="K183"/>
      <c r="L183"/>
    </row>
    <row r="184" spans="1:12">
      <c r="A184"/>
      <c r="B184"/>
      <c r="C184"/>
      <c r="D184"/>
      <c r="E184"/>
      <c r="F184"/>
      <c r="G184"/>
      <c r="H184"/>
      <c r="I184"/>
      <c r="J184"/>
      <c r="K184"/>
      <c r="L184"/>
    </row>
    <row r="185" spans="1:12">
      <c r="A185"/>
      <c r="B185"/>
      <c r="C185"/>
      <c r="D185"/>
      <c r="E185"/>
      <c r="F185"/>
      <c r="G185"/>
      <c r="H185"/>
      <c r="I185"/>
      <c r="J185"/>
      <c r="K185"/>
      <c r="L185"/>
    </row>
    <row r="186" spans="1:12">
      <c r="A186"/>
      <c r="B186"/>
      <c r="C186"/>
      <c r="D186"/>
      <c r="E186"/>
      <c r="F186"/>
      <c r="G186"/>
      <c r="H186"/>
      <c r="I186"/>
      <c r="J186"/>
      <c r="K186"/>
      <c r="L186"/>
    </row>
    <row r="187" spans="1:12">
      <c r="A187"/>
      <c r="B187"/>
      <c r="C187"/>
      <c r="D187"/>
      <c r="E187"/>
      <c r="F187"/>
      <c r="G187"/>
      <c r="H187"/>
      <c r="I187"/>
      <c r="J187"/>
      <c r="K187"/>
      <c r="L187"/>
    </row>
    <row r="188" spans="1:12">
      <c r="A188"/>
      <c r="B188"/>
      <c r="C188"/>
      <c r="D188"/>
      <c r="E188"/>
      <c r="F188"/>
      <c r="G188"/>
      <c r="H188"/>
      <c r="I188"/>
      <c r="J188"/>
      <c r="K188"/>
      <c r="L188"/>
    </row>
    <row r="189" spans="1:12">
      <c r="A189"/>
      <c r="B189"/>
      <c r="C189"/>
      <c r="D189"/>
      <c r="E189"/>
      <c r="F189"/>
      <c r="G189"/>
      <c r="H189"/>
      <c r="I189"/>
      <c r="J189"/>
      <c r="K189"/>
      <c r="L189"/>
    </row>
    <row r="190" spans="1:12">
      <c r="A190"/>
      <c r="B190"/>
      <c r="C190"/>
      <c r="D190"/>
      <c r="E190"/>
      <c r="F190"/>
      <c r="G190"/>
      <c r="H190"/>
      <c r="I190"/>
      <c r="J190"/>
      <c r="K190"/>
      <c r="L190"/>
    </row>
    <row r="191" spans="1:12">
      <c r="A191"/>
      <c r="B191"/>
      <c r="C191"/>
      <c r="D191"/>
      <c r="E191"/>
      <c r="F191"/>
      <c r="G191"/>
      <c r="H191"/>
      <c r="I191"/>
      <c r="J191"/>
      <c r="K191"/>
      <c r="L191"/>
    </row>
    <row r="192" spans="1:12">
      <c r="A192"/>
      <c r="B192"/>
      <c r="C192"/>
      <c r="D192"/>
      <c r="E192"/>
      <c r="F192"/>
      <c r="G192"/>
      <c r="H192"/>
      <c r="I192"/>
      <c r="J192"/>
      <c r="K192"/>
      <c r="L192"/>
    </row>
    <row r="193" spans="1:12">
      <c r="A193"/>
      <c r="B193"/>
      <c r="C193"/>
      <c r="D193"/>
      <c r="E193"/>
      <c r="F193"/>
      <c r="G193"/>
      <c r="H193"/>
      <c r="I193"/>
      <c r="J193"/>
      <c r="K193"/>
      <c r="L193"/>
    </row>
    <row r="194" spans="1:12">
      <c r="A194"/>
      <c r="B194"/>
      <c r="C194"/>
      <c r="D194"/>
      <c r="E194"/>
      <c r="F194"/>
      <c r="G194"/>
      <c r="H194"/>
      <c r="I194"/>
      <c r="J194"/>
      <c r="K194"/>
      <c r="L194"/>
    </row>
    <row r="195" spans="1:12">
      <c r="A195"/>
      <c r="B195"/>
      <c r="C195"/>
      <c r="D195"/>
      <c r="E195"/>
      <c r="F195"/>
      <c r="G195"/>
      <c r="H195"/>
      <c r="I195"/>
      <c r="J195"/>
      <c r="K195"/>
      <c r="L195"/>
    </row>
    <row r="196" spans="1:12">
      <c r="A196"/>
      <c r="B196"/>
      <c r="C196"/>
      <c r="D196"/>
      <c r="E196"/>
      <c r="F196"/>
      <c r="G196"/>
      <c r="H196"/>
      <c r="I196"/>
      <c r="J196"/>
      <c r="K196"/>
      <c r="L196"/>
    </row>
    <row r="197" spans="1:12">
      <c r="A197"/>
      <c r="B197"/>
      <c r="C197"/>
      <c r="D197"/>
      <c r="E197"/>
      <c r="F197"/>
      <c r="G197"/>
      <c r="H197"/>
      <c r="I197"/>
      <c r="J197"/>
      <c r="K197"/>
      <c r="L197"/>
    </row>
    <row r="198" spans="1:12">
      <c r="A198"/>
      <c r="B198"/>
      <c r="C198"/>
      <c r="D198"/>
      <c r="E198"/>
      <c r="F198"/>
      <c r="G198"/>
      <c r="H198"/>
      <c r="I198"/>
      <c r="J198"/>
      <c r="K198"/>
      <c r="L198"/>
    </row>
    <row r="199" spans="1:12">
      <c r="A199"/>
      <c r="B199"/>
      <c r="C199"/>
      <c r="D199"/>
      <c r="E199"/>
      <c r="F199"/>
      <c r="G199"/>
      <c r="H199"/>
      <c r="I199"/>
      <c r="J199"/>
      <c r="K199"/>
      <c r="L199"/>
    </row>
    <row r="200" spans="1:12">
      <c r="A200"/>
      <c r="B200"/>
      <c r="C200"/>
      <c r="D200"/>
      <c r="E200"/>
      <c r="F200"/>
      <c r="G200"/>
      <c r="H200"/>
      <c r="I200"/>
      <c r="J200"/>
      <c r="K200"/>
      <c r="L200"/>
    </row>
    <row r="201" spans="1:12">
      <c r="A201"/>
      <c r="B201"/>
      <c r="C201"/>
      <c r="D201"/>
      <c r="E201"/>
      <c r="F201"/>
      <c r="G201"/>
      <c r="H201"/>
      <c r="I201"/>
      <c r="J201"/>
      <c r="K201"/>
      <c r="L201"/>
    </row>
    <row r="202" spans="1:12">
      <c r="A202"/>
      <c r="B202"/>
      <c r="C202"/>
      <c r="D202"/>
      <c r="E202"/>
      <c r="F202"/>
      <c r="G202"/>
      <c r="H202"/>
      <c r="I202"/>
      <c r="J202"/>
      <c r="K202"/>
      <c r="L202"/>
    </row>
    <row r="203" spans="1:12">
      <c r="A203"/>
      <c r="B203"/>
      <c r="C203"/>
      <c r="D203"/>
      <c r="E203"/>
      <c r="F203"/>
      <c r="G203"/>
      <c r="H203"/>
      <c r="I203"/>
      <c r="J203"/>
      <c r="K203"/>
      <c r="L203"/>
    </row>
    <row r="204" spans="1:12">
      <c r="A204"/>
      <c r="B204"/>
      <c r="C204"/>
      <c r="D204"/>
      <c r="E204"/>
      <c r="F204"/>
      <c r="G204"/>
      <c r="H204"/>
      <c r="I204"/>
      <c r="J204"/>
      <c r="K204"/>
      <c r="L204"/>
    </row>
    <row r="205" spans="1:12">
      <c r="A205"/>
      <c r="B205"/>
      <c r="C205"/>
      <c r="D205"/>
      <c r="E205"/>
      <c r="F205"/>
      <c r="G205"/>
      <c r="H205"/>
      <c r="I205"/>
      <c r="J205"/>
      <c r="K205"/>
      <c r="L205"/>
    </row>
    <row r="206" spans="1:12">
      <c r="A206"/>
      <c r="B206"/>
      <c r="C206"/>
      <c r="D206"/>
      <c r="E206"/>
      <c r="F206"/>
      <c r="G206"/>
      <c r="H206"/>
      <c r="I206"/>
      <c r="J206"/>
      <c r="K206"/>
      <c r="L206"/>
    </row>
    <row r="207" spans="1:12">
      <c r="A207"/>
      <c r="B207"/>
      <c r="C207"/>
      <c r="D207"/>
      <c r="E207"/>
      <c r="F207"/>
      <c r="G207"/>
      <c r="H207"/>
      <c r="I207"/>
      <c r="J207"/>
      <c r="K207"/>
      <c r="L207"/>
    </row>
    <row r="208" spans="1:12">
      <c r="A208"/>
      <c r="B208"/>
      <c r="C208"/>
      <c r="D208"/>
      <c r="E208"/>
      <c r="F208"/>
      <c r="G208"/>
      <c r="H208"/>
      <c r="I208"/>
      <c r="J208"/>
      <c r="K208"/>
      <c r="L208"/>
    </row>
    <row r="209" spans="1:12">
      <c r="A209"/>
      <c r="B209"/>
      <c r="C209"/>
      <c r="D209"/>
      <c r="E209"/>
      <c r="F209"/>
      <c r="G209"/>
      <c r="H209"/>
      <c r="I209"/>
      <c r="J209"/>
      <c r="K209"/>
      <c r="L209"/>
    </row>
    <row r="210" spans="1:12">
      <c r="A210"/>
      <c r="B210"/>
      <c r="C210"/>
      <c r="D210"/>
      <c r="E210"/>
      <c r="F210"/>
      <c r="G210"/>
      <c r="H210"/>
      <c r="I210"/>
      <c r="J210"/>
      <c r="K210"/>
      <c r="L210"/>
    </row>
    <row r="211" spans="1:12">
      <c r="A211"/>
      <c r="B211"/>
      <c r="C211"/>
      <c r="D211"/>
      <c r="E211"/>
      <c r="F211"/>
      <c r="G211"/>
      <c r="H211"/>
      <c r="I211"/>
      <c r="J211"/>
      <c r="K211"/>
      <c r="L211"/>
    </row>
    <row r="212" spans="1:12">
      <c r="A212"/>
      <c r="B212"/>
      <c r="C212"/>
      <c r="D212"/>
      <c r="E212"/>
      <c r="F212"/>
      <c r="G212"/>
      <c r="H212"/>
      <c r="I212"/>
      <c r="J212"/>
      <c r="K212"/>
      <c r="L212"/>
    </row>
    <row r="213" spans="1:12">
      <c r="A213"/>
      <c r="B213"/>
      <c r="C213"/>
      <c r="D213"/>
      <c r="E213"/>
      <c r="F213"/>
      <c r="G213"/>
      <c r="H213"/>
      <c r="I213"/>
      <c r="J213"/>
      <c r="K213"/>
      <c r="L213"/>
    </row>
    <row r="214" spans="1:12">
      <c r="A214"/>
      <c r="B214"/>
      <c r="C214"/>
      <c r="D214"/>
      <c r="E214"/>
      <c r="F214"/>
      <c r="G214"/>
      <c r="H214"/>
      <c r="I214"/>
      <c r="J214"/>
      <c r="K214"/>
      <c r="L214"/>
    </row>
    <row r="215" spans="1:12">
      <c r="A215"/>
      <c r="B215"/>
      <c r="C215"/>
      <c r="D215"/>
      <c r="E215"/>
      <c r="F215"/>
      <c r="G215"/>
      <c r="H215"/>
      <c r="I215"/>
      <c r="J215"/>
      <c r="K215"/>
      <c r="L215"/>
    </row>
    <row r="216" spans="1:12">
      <c r="A216"/>
      <c r="B216"/>
      <c r="C216"/>
      <c r="D216"/>
      <c r="E216"/>
      <c r="F216"/>
      <c r="G216"/>
      <c r="H216"/>
      <c r="I216"/>
      <c r="J216"/>
      <c r="K216"/>
      <c r="L216"/>
    </row>
    <row r="217" spans="1:12">
      <c r="A217"/>
      <c r="B217"/>
      <c r="C217"/>
      <c r="D217"/>
      <c r="E217"/>
      <c r="F217"/>
      <c r="G217"/>
      <c r="H217"/>
      <c r="I217"/>
      <c r="J217"/>
      <c r="K217"/>
      <c r="L217"/>
    </row>
    <row r="218" spans="1:12">
      <c r="A218"/>
      <c r="B218"/>
      <c r="C218"/>
      <c r="D218"/>
      <c r="E218"/>
      <c r="F218"/>
      <c r="G218"/>
      <c r="H218"/>
      <c r="I218"/>
      <c r="J218"/>
      <c r="K218"/>
      <c r="L218"/>
    </row>
    <row r="219" spans="1:12">
      <c r="A219"/>
      <c r="B219"/>
      <c r="C219"/>
      <c r="D219"/>
      <c r="E219"/>
      <c r="F219"/>
      <c r="G219"/>
      <c r="H219"/>
      <c r="I219"/>
      <c r="J219"/>
      <c r="K219"/>
      <c r="L219"/>
    </row>
    <row r="220" spans="1:12">
      <c r="A220"/>
      <c r="B220"/>
      <c r="C220"/>
      <c r="D220"/>
      <c r="E220"/>
      <c r="F220"/>
      <c r="G220"/>
      <c r="H220"/>
      <c r="I220"/>
      <c r="J220"/>
      <c r="K220"/>
      <c r="L220"/>
    </row>
    <row r="221" spans="1:12">
      <c r="A221"/>
      <c r="B221"/>
      <c r="C221"/>
      <c r="D221"/>
      <c r="E221"/>
      <c r="F221"/>
      <c r="G221"/>
      <c r="H221"/>
      <c r="I221"/>
      <c r="J221"/>
      <c r="K221"/>
      <c r="L221"/>
    </row>
    <row r="222" spans="1:12">
      <c r="A222"/>
      <c r="B222"/>
      <c r="C222"/>
      <c r="D222"/>
      <c r="E222"/>
      <c r="F222"/>
      <c r="G222"/>
      <c r="H222"/>
      <c r="I222"/>
      <c r="J222"/>
      <c r="K222"/>
      <c r="L222"/>
    </row>
    <row r="223" spans="1:12">
      <c r="A223"/>
      <c r="B223"/>
      <c r="C223"/>
      <c r="D223"/>
      <c r="E223"/>
      <c r="F223"/>
      <c r="G223"/>
      <c r="H223"/>
      <c r="I223"/>
      <c r="J223"/>
      <c r="K223"/>
      <c r="L223"/>
    </row>
    <row r="224" spans="1:12">
      <c r="A224"/>
      <c r="B224"/>
      <c r="C224"/>
      <c r="D224"/>
      <c r="E224"/>
      <c r="F224"/>
      <c r="G224"/>
      <c r="H224"/>
      <c r="I224"/>
      <c r="J224"/>
      <c r="K224"/>
      <c r="L224"/>
    </row>
    <row r="225" spans="1:12">
      <c r="A225"/>
      <c r="B225"/>
      <c r="C225"/>
      <c r="D225"/>
      <c r="E225"/>
      <c r="F225"/>
      <c r="G225"/>
      <c r="H225"/>
      <c r="I225"/>
      <c r="J225"/>
      <c r="K225"/>
      <c r="L225"/>
    </row>
    <row r="226" spans="1:12">
      <c r="A226"/>
      <c r="B226"/>
      <c r="C226"/>
      <c r="D226"/>
      <c r="E226"/>
      <c r="F226"/>
      <c r="G226"/>
      <c r="H226"/>
      <c r="I226"/>
      <c r="J226"/>
      <c r="K226"/>
      <c r="L226"/>
    </row>
    <row r="227" spans="1:12">
      <c r="A227"/>
      <c r="B227"/>
      <c r="C227"/>
      <c r="D227"/>
      <c r="E227"/>
      <c r="F227"/>
      <c r="G227"/>
      <c r="H227"/>
      <c r="I227"/>
      <c r="J227"/>
      <c r="K227"/>
      <c r="L227"/>
    </row>
    <row r="228" spans="1:12">
      <c r="A228"/>
      <c r="B228"/>
      <c r="C228"/>
      <c r="D228"/>
      <c r="E228"/>
      <c r="F228"/>
      <c r="G228"/>
      <c r="H228"/>
      <c r="I228"/>
      <c r="J228"/>
      <c r="K228"/>
      <c r="L228"/>
    </row>
    <row r="229" spans="1:12">
      <c r="A229"/>
      <c r="B229"/>
      <c r="C229"/>
      <c r="D229"/>
      <c r="E229"/>
      <c r="F229"/>
      <c r="G229"/>
      <c r="H229"/>
      <c r="I229"/>
      <c r="J229"/>
      <c r="K229"/>
      <c r="L229"/>
    </row>
    <row r="230" spans="1:12">
      <c r="A230"/>
      <c r="B230"/>
      <c r="C230"/>
      <c r="D230"/>
      <c r="E230"/>
      <c r="F230"/>
      <c r="G230"/>
      <c r="H230"/>
      <c r="I230"/>
      <c r="J230"/>
      <c r="K230"/>
      <c r="L230"/>
    </row>
    <row r="231" spans="1:12">
      <c r="A231"/>
      <c r="B231"/>
      <c r="C231"/>
      <c r="D231"/>
      <c r="E231"/>
      <c r="F231"/>
      <c r="G231"/>
      <c r="H231"/>
      <c r="I231"/>
      <c r="J231"/>
      <c r="K231"/>
      <c r="L231"/>
    </row>
    <row r="232" spans="1:12">
      <c r="A232"/>
      <c r="B232"/>
      <c r="C232"/>
      <c r="D232"/>
      <c r="E232"/>
      <c r="F232"/>
      <c r="G232"/>
      <c r="H232"/>
      <c r="I232"/>
      <c r="J232"/>
      <c r="K232"/>
      <c r="L232"/>
    </row>
    <row r="233" spans="1:12">
      <c r="A233"/>
      <c r="B233"/>
      <c r="C233"/>
      <c r="D233"/>
      <c r="E233"/>
      <c r="F233"/>
      <c r="G233"/>
      <c r="H233"/>
      <c r="I233"/>
      <c r="J233"/>
      <c r="K233"/>
      <c r="L233"/>
    </row>
    <row r="234" spans="1:12">
      <c r="A234"/>
      <c r="B234"/>
      <c r="C234"/>
      <c r="D234"/>
      <c r="E234"/>
      <c r="F234"/>
      <c r="G234"/>
      <c r="H234"/>
      <c r="I234"/>
      <c r="J234"/>
      <c r="K234"/>
      <c r="L234"/>
    </row>
    <row r="235" spans="1:12">
      <c r="A235"/>
      <c r="B235"/>
      <c r="C235"/>
      <c r="D235"/>
      <c r="E235"/>
      <c r="F235"/>
      <c r="G235"/>
      <c r="H235"/>
      <c r="I235"/>
      <c r="J235"/>
      <c r="K235"/>
      <c r="L235"/>
    </row>
    <row r="236" spans="1:12">
      <c r="A236"/>
      <c r="B236"/>
      <c r="C236"/>
      <c r="D236"/>
      <c r="E236"/>
      <c r="F236"/>
      <c r="G236"/>
      <c r="H236"/>
      <c r="I236"/>
      <c r="J236"/>
      <c r="K236"/>
      <c r="L236"/>
    </row>
    <row r="237" spans="1:12">
      <c r="A237"/>
      <c r="B237"/>
      <c r="C237"/>
      <c r="D237"/>
      <c r="E237"/>
      <c r="F237"/>
      <c r="G237"/>
      <c r="H237"/>
      <c r="I237"/>
      <c r="J237"/>
      <c r="K237"/>
      <c r="L237"/>
    </row>
    <row r="238" spans="1:12">
      <c r="A238"/>
      <c r="B238"/>
      <c r="C238"/>
      <c r="D238"/>
      <c r="E238"/>
      <c r="F238"/>
      <c r="G238"/>
      <c r="H238"/>
      <c r="I238"/>
      <c r="J238"/>
      <c r="K238"/>
      <c r="L238"/>
    </row>
    <row r="239" spans="1:12">
      <c r="A239"/>
      <c r="B239"/>
      <c r="C239"/>
      <c r="D239"/>
      <c r="E239"/>
      <c r="F239"/>
      <c r="G239"/>
      <c r="H239"/>
      <c r="I239"/>
      <c r="J239"/>
      <c r="K239"/>
      <c r="L239"/>
    </row>
    <row r="240" spans="1:12">
      <c r="A240"/>
      <c r="B240"/>
      <c r="C240"/>
      <c r="D240"/>
      <c r="E240"/>
      <c r="F240"/>
      <c r="G240"/>
      <c r="H240"/>
      <c r="I240"/>
      <c r="J240"/>
      <c r="K240"/>
      <c r="L240"/>
    </row>
    <row r="241" spans="1:12">
      <c r="A241"/>
      <c r="B241"/>
      <c r="C241"/>
      <c r="D241"/>
      <c r="E241"/>
      <c r="F241"/>
      <c r="G241"/>
      <c r="H241"/>
      <c r="I241"/>
      <c r="J241"/>
      <c r="K241"/>
      <c r="L241"/>
    </row>
    <row r="242" spans="1:12">
      <c r="A242"/>
      <c r="B242"/>
      <c r="C242"/>
      <c r="D242"/>
      <c r="E242"/>
      <c r="F242"/>
      <c r="G242"/>
      <c r="H242"/>
      <c r="I242"/>
      <c r="J242"/>
      <c r="K242"/>
      <c r="L242"/>
    </row>
    <row r="243" spans="1:12">
      <c r="A243"/>
      <c r="B243"/>
      <c r="C243"/>
      <c r="D243"/>
      <c r="E243"/>
      <c r="F243"/>
      <c r="G243"/>
      <c r="H243"/>
      <c r="I243"/>
      <c r="J243"/>
      <c r="K243"/>
      <c r="L243"/>
    </row>
    <row r="244" spans="1:12">
      <c r="A244"/>
      <c r="B244"/>
      <c r="C244"/>
      <c r="D244"/>
      <c r="E244"/>
      <c r="F244"/>
      <c r="G244"/>
      <c r="H244"/>
      <c r="I244"/>
      <c r="J244"/>
      <c r="K244"/>
      <c r="L244"/>
    </row>
    <row r="245" spans="1:12">
      <c r="A245"/>
      <c r="B245"/>
      <c r="C245"/>
      <c r="D245"/>
      <c r="E245"/>
      <c r="F245"/>
      <c r="G245"/>
      <c r="H245"/>
      <c r="I245"/>
      <c r="J245"/>
      <c r="K245"/>
      <c r="L245"/>
    </row>
    <row r="246" spans="1:12">
      <c r="A246"/>
      <c r="B246"/>
      <c r="C246"/>
      <c r="D246"/>
      <c r="E246"/>
      <c r="F246"/>
      <c r="G246"/>
      <c r="H246"/>
      <c r="I246"/>
      <c r="J246"/>
      <c r="K246"/>
      <c r="L246"/>
    </row>
    <row r="247" spans="1:12">
      <c r="A247"/>
      <c r="B247"/>
      <c r="C247"/>
      <c r="D247"/>
      <c r="E247"/>
      <c r="F247"/>
      <c r="G247"/>
      <c r="H247"/>
      <c r="I247"/>
      <c r="J247"/>
      <c r="K247"/>
      <c r="L247"/>
    </row>
    <row r="248" spans="1:12">
      <c r="A248"/>
      <c r="B248"/>
      <c r="C248"/>
      <c r="D248"/>
      <c r="E248"/>
      <c r="F248"/>
      <c r="G248"/>
      <c r="H248"/>
      <c r="I248"/>
      <c r="J248"/>
      <c r="K248"/>
      <c r="L248"/>
    </row>
    <row r="249" spans="1:12">
      <c r="A249"/>
      <c r="B249"/>
      <c r="C249"/>
      <c r="D249"/>
      <c r="E249"/>
      <c r="F249"/>
      <c r="G249"/>
      <c r="H249"/>
      <c r="I249"/>
      <c r="J249"/>
      <c r="K249"/>
      <c r="L249"/>
    </row>
    <row r="250" spans="1:12">
      <c r="A250"/>
      <c r="B250"/>
      <c r="C250"/>
      <c r="D250"/>
      <c r="E250"/>
      <c r="F250"/>
      <c r="G250"/>
      <c r="H250"/>
      <c r="I250"/>
      <c r="J250"/>
      <c r="K250"/>
      <c r="L250"/>
    </row>
    <row r="251" spans="1:12">
      <c r="A251"/>
      <c r="B251"/>
      <c r="C251"/>
      <c r="D251"/>
      <c r="E251"/>
      <c r="F251"/>
      <c r="G251"/>
      <c r="H251"/>
      <c r="I251"/>
      <c r="J251"/>
      <c r="K251"/>
      <c r="L251"/>
    </row>
    <row r="252" spans="1:12">
      <c r="A252"/>
      <c r="B252"/>
      <c r="C252"/>
      <c r="D252"/>
      <c r="E252"/>
      <c r="F252"/>
      <c r="G252"/>
      <c r="H252"/>
      <c r="I252"/>
      <c r="J252"/>
      <c r="K252"/>
      <c r="L252"/>
    </row>
    <row r="253" spans="1:12">
      <c r="A253"/>
      <c r="B253"/>
      <c r="C253"/>
      <c r="D253"/>
      <c r="E253"/>
      <c r="F253"/>
      <c r="G253"/>
      <c r="H253"/>
      <c r="I253"/>
      <c r="J253"/>
      <c r="K253"/>
      <c r="L253"/>
    </row>
    <row r="254" spans="1:12">
      <c r="A254"/>
      <c r="B254"/>
      <c r="C254"/>
      <c r="D254"/>
      <c r="E254"/>
      <c r="F254"/>
      <c r="G254"/>
      <c r="H254"/>
      <c r="I254"/>
      <c r="J254"/>
      <c r="K254"/>
      <c r="L254"/>
    </row>
    <row r="255" spans="1:12">
      <c r="A255"/>
      <c r="B255"/>
      <c r="C255"/>
      <c r="D255"/>
      <c r="E255"/>
      <c r="F255"/>
      <c r="G255"/>
      <c r="H255"/>
      <c r="I255"/>
      <c r="J255"/>
      <c r="K255"/>
      <c r="L255"/>
    </row>
    <row r="256" spans="1:12">
      <c r="A256"/>
      <c r="B256"/>
      <c r="C256"/>
      <c r="D256"/>
      <c r="E256"/>
      <c r="F256"/>
      <c r="G256"/>
      <c r="H256"/>
      <c r="I256"/>
      <c r="J256"/>
      <c r="K256"/>
      <c r="L256"/>
    </row>
    <row r="257" spans="1:12">
      <c r="A257"/>
      <c r="B257"/>
      <c r="C257"/>
      <c r="D257"/>
      <c r="E257"/>
      <c r="F257"/>
      <c r="G257"/>
      <c r="H257"/>
      <c r="I257"/>
      <c r="J257"/>
      <c r="K257"/>
      <c r="L257"/>
    </row>
    <row r="258" spans="1:12">
      <c r="A258"/>
      <c r="B258"/>
      <c r="C258"/>
      <c r="D258"/>
      <c r="E258"/>
      <c r="F258"/>
      <c r="G258"/>
      <c r="H258"/>
      <c r="I258"/>
      <c r="J258"/>
      <c r="K258"/>
      <c r="L258"/>
    </row>
    <row r="259" spans="1:12">
      <c r="A259"/>
      <c r="B259"/>
      <c r="C259"/>
      <c r="D259"/>
      <c r="E259"/>
      <c r="F259"/>
      <c r="G259"/>
      <c r="H259"/>
      <c r="I259"/>
      <c r="J259"/>
      <c r="K259"/>
      <c r="L259"/>
    </row>
    <row r="260" spans="1:12">
      <c r="A260"/>
      <c r="B260"/>
      <c r="C260"/>
      <c r="D260"/>
      <c r="E260"/>
      <c r="F260"/>
      <c r="G260"/>
      <c r="H260"/>
      <c r="I260"/>
      <c r="J260"/>
      <c r="K260"/>
      <c r="L260"/>
    </row>
    <row r="261" spans="1:12">
      <c r="A261"/>
      <c r="B261"/>
      <c r="C261"/>
      <c r="D261"/>
      <c r="E261"/>
      <c r="F261"/>
      <c r="G261"/>
      <c r="H261"/>
      <c r="I261"/>
      <c r="J261"/>
      <c r="K261"/>
      <c r="L261"/>
    </row>
    <row r="262" spans="1:12">
      <c r="A262"/>
      <c r="B262"/>
      <c r="C262"/>
      <c r="D262"/>
      <c r="E262"/>
      <c r="F262"/>
      <c r="G262"/>
      <c r="H262"/>
      <c r="I262"/>
      <c r="J262"/>
      <c r="K262"/>
      <c r="L262"/>
    </row>
    <row r="263" spans="1:12">
      <c r="A263"/>
      <c r="B263"/>
      <c r="C263"/>
      <c r="D263"/>
      <c r="E263"/>
      <c r="F263"/>
      <c r="G263"/>
      <c r="H263"/>
      <c r="I263"/>
      <c r="J263"/>
      <c r="K263"/>
      <c r="L263"/>
    </row>
    <row r="264" spans="1:12">
      <c r="A264"/>
      <c r="B264"/>
      <c r="C264"/>
      <c r="D264"/>
      <c r="E264"/>
      <c r="F264"/>
      <c r="G264"/>
      <c r="H264"/>
      <c r="I264"/>
      <c r="J264"/>
      <c r="K264"/>
      <c r="L264"/>
    </row>
    <row r="265" spans="1:12">
      <c r="A265"/>
      <c r="B265"/>
      <c r="C265"/>
      <c r="D265"/>
      <c r="E265"/>
      <c r="F265"/>
      <c r="G265"/>
      <c r="H265"/>
      <c r="I265"/>
      <c r="J265"/>
      <c r="K265"/>
      <c r="L265"/>
    </row>
    <row r="266" spans="1:12">
      <c r="A266"/>
      <c r="B266"/>
      <c r="C266"/>
      <c r="D266"/>
      <c r="E266"/>
      <c r="F266"/>
      <c r="G266"/>
      <c r="H266"/>
      <c r="I266"/>
      <c r="J266"/>
      <c r="K266"/>
      <c r="L266"/>
    </row>
    <row r="267" spans="1:12">
      <c r="A267"/>
      <c r="B267"/>
      <c r="C267"/>
      <c r="D267"/>
      <c r="E267"/>
      <c r="F267"/>
      <c r="G267"/>
      <c r="H267"/>
      <c r="I267"/>
      <c r="J267"/>
      <c r="K267"/>
      <c r="L267"/>
    </row>
    <row r="268" spans="1:12">
      <c r="A268"/>
      <c r="B268"/>
      <c r="C268"/>
      <c r="D268"/>
      <c r="E268"/>
      <c r="F268"/>
      <c r="G268"/>
      <c r="H268"/>
      <c r="I268"/>
      <c r="J268"/>
      <c r="K268"/>
      <c r="L268"/>
    </row>
    <row r="269" spans="1:12">
      <c r="A269"/>
      <c r="B269"/>
      <c r="C269"/>
      <c r="D269"/>
      <c r="E269"/>
      <c r="F269"/>
      <c r="G269"/>
      <c r="H269"/>
      <c r="I269"/>
      <c r="J269"/>
      <c r="K269"/>
      <c r="L269"/>
    </row>
    <row r="270" spans="1:12">
      <c r="A270"/>
      <c r="B270"/>
      <c r="C270"/>
      <c r="D270"/>
      <c r="E270"/>
      <c r="F270"/>
      <c r="G270"/>
      <c r="H270"/>
      <c r="I270"/>
      <c r="J270"/>
      <c r="K270"/>
      <c r="L270"/>
    </row>
    <row r="271" spans="1:12">
      <c r="A271"/>
      <c r="B271"/>
      <c r="C271"/>
      <c r="D271"/>
      <c r="E271"/>
      <c r="F271"/>
      <c r="G271"/>
      <c r="H271"/>
      <c r="I271"/>
      <c r="J271"/>
      <c r="K271"/>
      <c r="L271"/>
    </row>
    <row r="272" spans="1:12">
      <c r="A272"/>
      <c r="B272"/>
      <c r="C272"/>
      <c r="D272"/>
      <c r="E272"/>
      <c r="F272"/>
      <c r="G272"/>
      <c r="H272"/>
      <c r="I272"/>
      <c r="J272"/>
      <c r="K272"/>
      <c r="L272"/>
    </row>
    <row r="273" spans="1:12">
      <c r="A273"/>
      <c r="B273"/>
      <c r="C273"/>
      <c r="D273"/>
      <c r="E273"/>
      <c r="F273"/>
      <c r="G273"/>
      <c r="H273"/>
      <c r="I273"/>
      <c r="J273"/>
      <c r="K273"/>
      <c r="L273"/>
    </row>
    <row r="274" spans="1:12">
      <c r="A274"/>
      <c r="B274"/>
      <c r="C274"/>
      <c r="D274"/>
      <c r="E274"/>
      <c r="F274"/>
      <c r="G274"/>
      <c r="H274"/>
      <c r="I274"/>
      <c r="J274"/>
      <c r="K274"/>
      <c r="L274"/>
    </row>
    <row r="275" spans="1:12">
      <c r="A275"/>
      <c r="B275"/>
      <c r="C275"/>
      <c r="D275"/>
      <c r="E275"/>
      <c r="F275"/>
      <c r="G275"/>
      <c r="H275"/>
      <c r="I275"/>
      <c r="J275"/>
      <c r="K275"/>
      <c r="L275"/>
    </row>
    <row r="276" spans="1:12">
      <c r="A276"/>
      <c r="B276"/>
      <c r="C276"/>
      <c r="D276"/>
      <c r="E276"/>
      <c r="F276"/>
      <c r="G276"/>
      <c r="H276"/>
      <c r="I276"/>
      <c r="J276"/>
      <c r="K276"/>
      <c r="L276"/>
    </row>
    <row r="277" spans="1:12">
      <c r="A277"/>
      <c r="B277"/>
      <c r="C277"/>
      <c r="D277"/>
      <c r="E277"/>
      <c r="F277"/>
      <c r="G277"/>
      <c r="H277"/>
      <c r="I277"/>
      <c r="J277"/>
      <c r="K277"/>
      <c r="L277"/>
    </row>
    <row r="278" spans="1:12">
      <c r="A278"/>
      <c r="B278"/>
      <c r="C278"/>
      <c r="D278"/>
      <c r="E278"/>
      <c r="F278"/>
      <c r="G278"/>
      <c r="H278"/>
      <c r="I278"/>
      <c r="J278"/>
      <c r="K278"/>
      <c r="L278"/>
    </row>
    <row r="279" spans="1:12">
      <c r="A279"/>
      <c r="B279"/>
      <c r="C279"/>
      <c r="D279"/>
      <c r="E279"/>
      <c r="F279"/>
      <c r="G279"/>
      <c r="H279"/>
      <c r="I279"/>
      <c r="J279"/>
      <c r="K279"/>
      <c r="L279"/>
    </row>
    <row r="280" spans="1:12">
      <c r="A280"/>
      <c r="B280"/>
      <c r="C280"/>
      <c r="D280"/>
      <c r="E280"/>
      <c r="F280"/>
      <c r="G280"/>
      <c r="H280"/>
      <c r="I280"/>
      <c r="J280"/>
      <c r="K280"/>
      <c r="L280"/>
    </row>
    <row r="281" spans="1:12">
      <c r="A281"/>
      <c r="B281"/>
      <c r="C281"/>
      <c r="D281"/>
      <c r="E281"/>
      <c r="F281"/>
      <c r="G281"/>
      <c r="H281"/>
      <c r="I281"/>
      <c r="J281"/>
      <c r="K281"/>
      <c r="L281"/>
    </row>
    <row r="282" spans="1:12">
      <c r="A282"/>
      <c r="B282"/>
      <c r="C282"/>
      <c r="D282"/>
      <c r="E282"/>
      <c r="F282"/>
      <c r="G282"/>
      <c r="H282"/>
      <c r="I282"/>
      <c r="J282"/>
      <c r="K282"/>
      <c r="L282"/>
    </row>
    <row r="283" spans="1:12">
      <c r="A283"/>
      <c r="B283"/>
      <c r="C283"/>
      <c r="D283"/>
      <c r="E283"/>
      <c r="F283"/>
      <c r="G283"/>
      <c r="H283"/>
      <c r="I283"/>
      <c r="J283"/>
      <c r="K283"/>
      <c r="L283"/>
    </row>
    <row r="284" spans="1:12">
      <c r="A284"/>
      <c r="B284"/>
      <c r="C284"/>
      <c r="D284"/>
      <c r="E284"/>
      <c r="F284"/>
      <c r="G284"/>
      <c r="H284"/>
      <c r="I284"/>
      <c r="J284"/>
      <c r="K284"/>
      <c r="L284"/>
    </row>
    <row r="285" spans="1:12">
      <c r="A285"/>
      <c r="B285"/>
      <c r="C285"/>
      <c r="D285"/>
      <c r="E285"/>
      <c r="F285"/>
      <c r="G285"/>
      <c r="H285"/>
      <c r="I285"/>
      <c r="J285"/>
      <c r="K285"/>
      <c r="L285"/>
    </row>
    <row r="286" spans="1:12">
      <c r="A286"/>
      <c r="B286"/>
      <c r="C286"/>
      <c r="D286"/>
      <c r="E286"/>
      <c r="F286"/>
      <c r="G286"/>
      <c r="H286"/>
      <c r="I286"/>
      <c r="J286"/>
      <c r="K286"/>
      <c r="L286"/>
    </row>
    <row r="287" spans="1:12">
      <c r="A287"/>
      <c r="B287"/>
      <c r="C287"/>
      <c r="D287"/>
      <c r="E287"/>
      <c r="F287"/>
      <c r="G287"/>
      <c r="H287"/>
      <c r="I287"/>
      <c r="J287"/>
      <c r="K287"/>
      <c r="L287"/>
    </row>
    <row r="288" spans="1:12">
      <c r="A288"/>
      <c r="B288"/>
      <c r="C288"/>
      <c r="D288"/>
      <c r="E288"/>
      <c r="F288"/>
      <c r="G288"/>
      <c r="H288"/>
      <c r="I288"/>
      <c r="J288"/>
      <c r="K288"/>
      <c r="L288"/>
    </row>
    <row r="289" spans="1:12">
      <c r="A289"/>
      <c r="B289"/>
      <c r="C289"/>
      <c r="D289"/>
      <c r="E289"/>
      <c r="F289"/>
      <c r="G289"/>
      <c r="H289"/>
      <c r="I289"/>
      <c r="J289"/>
      <c r="K289"/>
      <c r="L289"/>
    </row>
    <row r="290" spans="1:12">
      <c r="A290"/>
      <c r="B290"/>
      <c r="C290"/>
      <c r="D290"/>
      <c r="E290"/>
      <c r="F290"/>
      <c r="G290"/>
      <c r="H290"/>
      <c r="I290"/>
      <c r="J290"/>
      <c r="K290"/>
      <c r="L290"/>
    </row>
    <row r="291" spans="1:12">
      <c r="A291"/>
      <c r="B291"/>
      <c r="C291"/>
      <c r="D291"/>
      <c r="E291"/>
      <c r="F291"/>
      <c r="G291"/>
      <c r="H291"/>
      <c r="I291"/>
      <c r="J291"/>
      <c r="K291"/>
      <c r="L291"/>
    </row>
    <row r="292" spans="1:12">
      <c r="A292"/>
      <c r="B292"/>
      <c r="C292"/>
      <c r="D292"/>
      <c r="E292"/>
      <c r="F292"/>
      <c r="G292"/>
      <c r="H292"/>
      <c r="I292"/>
      <c r="J292"/>
      <c r="K292"/>
      <c r="L292"/>
    </row>
    <row r="293" spans="1:12">
      <c r="A293"/>
      <c r="B293"/>
      <c r="C293"/>
      <c r="D293"/>
      <c r="E293"/>
      <c r="F293"/>
      <c r="G293"/>
      <c r="H293"/>
      <c r="I293"/>
      <c r="J293"/>
      <c r="K293"/>
      <c r="L293"/>
    </row>
    <row r="294" spans="1:12">
      <c r="A294"/>
      <c r="B294"/>
      <c r="C294"/>
      <c r="D294"/>
      <c r="E294"/>
      <c r="F294"/>
      <c r="G294"/>
      <c r="H294"/>
      <c r="I294"/>
      <c r="J294"/>
      <c r="K294"/>
      <c r="L294"/>
    </row>
    <row r="295" spans="1:12">
      <c r="A295"/>
      <c r="B295"/>
      <c r="C295"/>
      <c r="D295"/>
      <c r="E295"/>
      <c r="F295"/>
      <c r="G295"/>
      <c r="H295"/>
      <c r="I295"/>
      <c r="J295"/>
      <c r="K295"/>
      <c r="L295"/>
    </row>
    <row r="296" spans="1:12">
      <c r="A296"/>
      <c r="B296"/>
      <c r="C296"/>
      <c r="D296"/>
      <c r="E296"/>
      <c r="F296"/>
      <c r="G296"/>
      <c r="H296"/>
      <c r="I296"/>
      <c r="J296"/>
      <c r="K296"/>
      <c r="L296"/>
    </row>
    <row r="297" spans="1:12">
      <c r="A297"/>
      <c r="B297"/>
      <c r="C297"/>
      <c r="D297"/>
      <c r="E297"/>
      <c r="F297"/>
      <c r="G297"/>
      <c r="H297"/>
      <c r="I297"/>
      <c r="J297"/>
      <c r="K297"/>
      <c r="L297"/>
    </row>
    <row r="298" spans="1:12">
      <c r="A298"/>
      <c r="B298"/>
      <c r="C298"/>
      <c r="D298"/>
      <c r="E298"/>
      <c r="F298"/>
      <c r="G298"/>
      <c r="H298"/>
      <c r="I298"/>
      <c r="J298"/>
      <c r="K298"/>
      <c r="L298"/>
    </row>
    <row r="299" spans="1:12">
      <c r="A299"/>
      <c r="B299"/>
      <c r="C299"/>
      <c r="D299"/>
      <c r="E299"/>
      <c r="F299"/>
      <c r="G299"/>
      <c r="H299"/>
      <c r="I299"/>
      <c r="J299"/>
      <c r="K299"/>
      <c r="L299"/>
    </row>
    <row r="300" spans="1:12">
      <c r="A300"/>
      <c r="B300"/>
      <c r="C300"/>
      <c r="D300"/>
      <c r="E300"/>
      <c r="F300"/>
      <c r="G300"/>
      <c r="H300"/>
      <c r="I300"/>
      <c r="J300"/>
      <c r="K300"/>
      <c r="L300"/>
    </row>
    <row r="301" spans="1:12">
      <c r="A301"/>
      <c r="B301"/>
      <c r="C301"/>
      <c r="D301"/>
      <c r="E301"/>
      <c r="F301"/>
      <c r="G301"/>
      <c r="H301"/>
      <c r="I301"/>
      <c r="J301"/>
      <c r="K301"/>
      <c r="L301"/>
    </row>
    <row r="302" spans="1:12">
      <c r="A302"/>
      <c r="B302"/>
      <c r="C302"/>
      <c r="D302"/>
      <c r="E302"/>
      <c r="F302"/>
      <c r="G302"/>
      <c r="H302"/>
      <c r="I302"/>
      <c r="J302"/>
      <c r="K302"/>
      <c r="L302"/>
    </row>
    <row r="303" spans="1:12">
      <c r="A303"/>
      <c r="B303"/>
      <c r="C303"/>
      <c r="D303"/>
      <c r="E303"/>
      <c r="F303"/>
      <c r="G303"/>
      <c r="H303"/>
      <c r="I303"/>
      <c r="J303"/>
      <c r="K303"/>
      <c r="L303"/>
    </row>
    <row r="304" spans="1:12">
      <c r="A304"/>
      <c r="B304"/>
      <c r="C304"/>
      <c r="D304"/>
      <c r="E304"/>
      <c r="F304"/>
      <c r="G304"/>
      <c r="H304"/>
      <c r="I304"/>
      <c r="J304"/>
      <c r="K304"/>
      <c r="L304"/>
    </row>
    <row r="305" spans="1:12">
      <c r="A305"/>
      <c r="B305"/>
      <c r="C305"/>
      <c r="D305"/>
      <c r="E305"/>
      <c r="F305"/>
      <c r="G305"/>
      <c r="H305"/>
      <c r="I305"/>
      <c r="J305"/>
      <c r="K305"/>
      <c r="L305"/>
    </row>
    <row r="306" spans="1:12">
      <c r="A306"/>
      <c r="B306"/>
      <c r="C306"/>
      <c r="D306"/>
      <c r="E306"/>
      <c r="F306"/>
      <c r="G306"/>
      <c r="H306"/>
      <c r="I306"/>
      <c r="J306"/>
      <c r="K306"/>
      <c r="L306"/>
    </row>
    <row r="307" spans="1:12">
      <c r="A307"/>
      <c r="B307"/>
      <c r="C307"/>
      <c r="D307"/>
      <c r="E307"/>
      <c r="F307"/>
      <c r="G307"/>
      <c r="H307"/>
      <c r="I307"/>
      <c r="J307"/>
      <c r="K307"/>
      <c r="L307"/>
    </row>
    <row r="308" spans="1:12">
      <c r="A308"/>
      <c r="B308"/>
      <c r="C308"/>
      <c r="D308"/>
      <c r="E308"/>
      <c r="F308"/>
      <c r="G308"/>
      <c r="H308"/>
      <c r="I308"/>
      <c r="J308"/>
      <c r="K308"/>
      <c r="L308"/>
    </row>
    <row r="309" spans="1:12">
      <c r="A309"/>
      <c r="B309"/>
      <c r="C309"/>
      <c r="D309"/>
      <c r="E309"/>
      <c r="F309"/>
      <c r="G309"/>
      <c r="H309"/>
      <c r="I309"/>
      <c r="J309"/>
      <c r="K309"/>
      <c r="L309"/>
    </row>
    <row r="310" spans="1:12">
      <c r="A310"/>
      <c r="B310"/>
      <c r="C310"/>
      <c r="D310"/>
      <c r="E310"/>
      <c r="F310"/>
      <c r="G310"/>
      <c r="H310"/>
      <c r="I310"/>
      <c r="J310"/>
      <c r="K310"/>
      <c r="L310"/>
    </row>
    <row r="311" spans="1:12">
      <c r="A311"/>
      <c r="B311"/>
      <c r="C311"/>
      <c r="D311"/>
      <c r="E311"/>
      <c r="F311"/>
      <c r="G311"/>
      <c r="H311"/>
      <c r="I311"/>
      <c r="J311"/>
      <c r="K311"/>
      <c r="L311"/>
    </row>
    <row r="312" spans="1:12">
      <c r="A312"/>
      <c r="B312"/>
      <c r="C312"/>
      <c r="D312"/>
      <c r="E312"/>
      <c r="F312"/>
      <c r="G312"/>
      <c r="H312"/>
      <c r="I312"/>
      <c r="J312"/>
      <c r="K312"/>
      <c r="L312"/>
    </row>
    <row r="313" spans="1:12">
      <c r="A313"/>
      <c r="B313"/>
      <c r="C313"/>
      <c r="D313"/>
      <c r="E313"/>
      <c r="F313"/>
      <c r="G313"/>
      <c r="H313"/>
      <c r="I313"/>
      <c r="J313"/>
      <c r="K313"/>
      <c r="L313"/>
    </row>
    <row r="314" spans="1:12">
      <c r="A314"/>
      <c r="B314"/>
      <c r="C314"/>
      <c r="D314"/>
      <c r="E314"/>
      <c r="F314"/>
      <c r="G314"/>
      <c r="H314"/>
      <c r="I314"/>
      <c r="J314"/>
      <c r="K314"/>
      <c r="L314"/>
    </row>
    <row r="315" spans="1:12">
      <c r="A315"/>
      <c r="B315"/>
      <c r="C315"/>
      <c r="D315"/>
      <c r="E315"/>
      <c r="F315"/>
      <c r="G315"/>
      <c r="H315"/>
      <c r="I315"/>
      <c r="J315"/>
      <c r="K315"/>
      <c r="L315"/>
    </row>
    <row r="316" spans="1:12">
      <c r="A316"/>
      <c r="B316"/>
      <c r="C316"/>
      <c r="D316"/>
      <c r="E316"/>
      <c r="F316"/>
      <c r="G316"/>
      <c r="H316"/>
      <c r="I316"/>
      <c r="J316"/>
      <c r="K316"/>
      <c r="L316"/>
    </row>
    <row r="317" spans="1:12">
      <c r="A317"/>
      <c r="B317"/>
      <c r="C317"/>
      <c r="D317"/>
      <c r="E317"/>
      <c r="F317"/>
      <c r="G317"/>
      <c r="H317"/>
      <c r="I317"/>
      <c r="J317"/>
      <c r="K317"/>
      <c r="L317"/>
    </row>
    <row r="318" spans="1:12">
      <c r="A318"/>
      <c r="B318"/>
      <c r="C318"/>
      <c r="D318"/>
      <c r="E318"/>
      <c r="F318"/>
      <c r="G318"/>
      <c r="H318"/>
      <c r="I318"/>
      <c r="J318"/>
      <c r="K318"/>
      <c r="L318"/>
    </row>
    <row r="319" spans="1:12">
      <c r="A319"/>
      <c r="B319"/>
      <c r="C319"/>
      <c r="D319"/>
      <c r="E319"/>
      <c r="F319"/>
      <c r="G319"/>
      <c r="H319"/>
      <c r="I319"/>
      <c r="J319"/>
      <c r="K319"/>
      <c r="L319"/>
    </row>
    <row r="320" spans="1:12">
      <c r="A320"/>
      <c r="B320"/>
      <c r="C320"/>
      <c r="D320"/>
      <c r="E320"/>
      <c r="F320"/>
      <c r="G320"/>
      <c r="H320"/>
      <c r="I320"/>
      <c r="J320"/>
      <c r="K320"/>
      <c r="L320"/>
    </row>
    <row r="321" spans="1:12">
      <c r="A321"/>
      <c r="B321"/>
      <c r="C321"/>
      <c r="D321"/>
      <c r="E321"/>
      <c r="F321"/>
      <c r="G321"/>
      <c r="H321"/>
      <c r="I321"/>
      <c r="J321"/>
      <c r="K321"/>
      <c r="L321"/>
    </row>
    <row r="322" spans="1:12">
      <c r="A322"/>
      <c r="B322"/>
      <c r="C322"/>
      <c r="D322"/>
      <c r="E322"/>
      <c r="F322"/>
      <c r="G322"/>
      <c r="H322"/>
      <c r="I322"/>
      <c r="J322"/>
      <c r="K322"/>
      <c r="L322"/>
    </row>
    <row r="323" spans="1:12">
      <c r="A323"/>
      <c r="B323"/>
      <c r="C323"/>
      <c r="D323"/>
      <c r="E323"/>
      <c r="F323"/>
      <c r="G323"/>
      <c r="H323"/>
      <c r="I323"/>
      <c r="J323"/>
      <c r="K323"/>
      <c r="L323"/>
    </row>
    <row r="324" spans="1:12">
      <c r="A324"/>
      <c r="B324"/>
      <c r="C324"/>
      <c r="D324"/>
      <c r="E324"/>
      <c r="F324"/>
      <c r="G324"/>
      <c r="H324"/>
      <c r="I324"/>
      <c r="J324"/>
      <c r="K324"/>
      <c r="L324"/>
    </row>
    <row r="325" spans="1:12">
      <c r="A325"/>
      <c r="B325"/>
      <c r="C325"/>
      <c r="D325"/>
      <c r="E325"/>
      <c r="F325"/>
      <c r="G325"/>
      <c r="H325"/>
      <c r="I325"/>
      <c r="J325"/>
      <c r="K325"/>
      <c r="L325"/>
    </row>
    <row r="326" spans="1:12">
      <c r="A326"/>
      <c r="B326"/>
      <c r="C326"/>
      <c r="D326"/>
      <c r="E326"/>
      <c r="F326"/>
      <c r="G326"/>
      <c r="H326"/>
      <c r="I326"/>
      <c r="J326"/>
      <c r="K326"/>
      <c r="L326"/>
    </row>
    <row r="327" spans="1:12">
      <c r="A327"/>
      <c r="B327"/>
      <c r="C327"/>
      <c r="D327"/>
      <c r="E327"/>
      <c r="F327"/>
      <c r="G327"/>
      <c r="H327"/>
      <c r="I327"/>
      <c r="J327"/>
      <c r="K327"/>
      <c r="L327"/>
    </row>
    <row r="328" spans="1:12">
      <c r="A328"/>
      <c r="B328"/>
      <c r="C328"/>
      <c r="D328"/>
      <c r="E328"/>
      <c r="F328"/>
      <c r="G328"/>
      <c r="H328"/>
      <c r="I328"/>
      <c r="J328"/>
      <c r="K328"/>
      <c r="L328"/>
    </row>
    <row r="329" spans="1:12">
      <c r="A329"/>
      <c r="B329"/>
      <c r="C329"/>
      <c r="D329"/>
      <c r="E329"/>
      <c r="F329"/>
      <c r="G329"/>
      <c r="H329"/>
      <c r="I329"/>
      <c r="J329"/>
      <c r="K329"/>
      <c r="L329"/>
    </row>
    <row r="330" spans="1:12">
      <c r="A330"/>
      <c r="B330"/>
      <c r="C330"/>
      <c r="D330"/>
      <c r="E330"/>
      <c r="F330"/>
      <c r="G330"/>
      <c r="H330"/>
      <c r="I330"/>
      <c r="J330"/>
      <c r="K330"/>
      <c r="L330"/>
    </row>
    <row r="331" spans="1:12">
      <c r="A331"/>
      <c r="B331"/>
      <c r="C331"/>
      <c r="D331"/>
      <c r="E331"/>
      <c r="F331"/>
      <c r="G331"/>
      <c r="H331"/>
      <c r="I331"/>
      <c r="J331"/>
      <c r="K331"/>
      <c r="L331"/>
    </row>
    <row r="332" spans="1:12">
      <c r="A332"/>
      <c r="B332"/>
      <c r="C332"/>
      <c r="D332"/>
      <c r="E332"/>
      <c r="F332"/>
      <c r="G332"/>
      <c r="H332"/>
      <c r="I332"/>
      <c r="J332"/>
      <c r="K332"/>
      <c r="L332"/>
    </row>
    <row r="333" spans="1:12">
      <c r="A333"/>
      <c r="B333"/>
      <c r="C333"/>
      <c r="D333"/>
      <c r="E333"/>
      <c r="F333"/>
      <c r="G333"/>
      <c r="H333"/>
      <c r="I333"/>
      <c r="J333"/>
      <c r="K333"/>
      <c r="L333"/>
    </row>
    <row r="334" spans="1:12">
      <c r="A334"/>
      <c r="B334"/>
      <c r="C334"/>
      <c r="D334"/>
      <c r="E334"/>
      <c r="F334"/>
      <c r="G334"/>
      <c r="H334"/>
      <c r="I334"/>
      <c r="J334"/>
      <c r="K334"/>
      <c r="L334"/>
    </row>
    <row r="335" spans="1:12">
      <c r="A335"/>
      <c r="B335"/>
      <c r="C335"/>
      <c r="D335"/>
      <c r="E335"/>
      <c r="F335"/>
      <c r="G335"/>
      <c r="H335"/>
      <c r="I335"/>
      <c r="J335"/>
      <c r="K335"/>
      <c r="L335"/>
    </row>
    <row r="336" spans="1:12">
      <c r="A336"/>
      <c r="B336"/>
      <c r="C336"/>
      <c r="D336"/>
      <c r="E336"/>
      <c r="F336"/>
      <c r="G336"/>
      <c r="H336"/>
      <c r="I336"/>
      <c r="J336"/>
      <c r="K336"/>
      <c r="L336"/>
    </row>
    <row r="337" spans="1:12">
      <c r="A337"/>
      <c r="B337"/>
      <c r="C337"/>
      <c r="D337"/>
      <c r="E337"/>
      <c r="F337"/>
      <c r="G337"/>
      <c r="H337"/>
      <c r="I337"/>
      <c r="J337"/>
      <c r="K337"/>
      <c r="L337"/>
    </row>
    <row r="338" spans="1:12">
      <c r="A338"/>
      <c r="B338"/>
      <c r="C338"/>
      <c r="D338"/>
      <c r="E338"/>
      <c r="F338"/>
      <c r="G338"/>
      <c r="H338"/>
      <c r="I338"/>
      <c r="J338"/>
      <c r="K338"/>
      <c r="L338"/>
    </row>
    <row r="339" spans="1:12">
      <c r="A339"/>
      <c r="B339"/>
      <c r="C339"/>
      <c r="D339"/>
      <c r="E339"/>
      <c r="F339"/>
      <c r="G339"/>
      <c r="H339"/>
      <c r="I339"/>
      <c r="J339"/>
      <c r="K339"/>
      <c r="L339"/>
    </row>
    <row r="340" spans="1:12">
      <c r="A340"/>
      <c r="B340"/>
      <c r="C340"/>
      <c r="D340"/>
      <c r="E340"/>
      <c r="F340"/>
      <c r="G340"/>
      <c r="H340"/>
      <c r="I340"/>
      <c r="J340"/>
      <c r="K340"/>
      <c r="L340"/>
    </row>
    <row r="341" spans="1:12">
      <c r="A341"/>
      <c r="B341"/>
      <c r="C341"/>
      <c r="D341"/>
      <c r="E341"/>
      <c r="F341"/>
      <c r="G341"/>
      <c r="H341"/>
      <c r="I341"/>
      <c r="J341"/>
      <c r="K341"/>
      <c r="L341"/>
    </row>
    <row r="342" spans="1:12">
      <c r="A342"/>
      <c r="B342"/>
      <c r="C342"/>
      <c r="D342"/>
      <c r="E342"/>
      <c r="F342"/>
      <c r="G342"/>
      <c r="H342"/>
      <c r="I342"/>
      <c r="J342"/>
      <c r="K342"/>
      <c r="L342"/>
    </row>
    <row r="343" spans="1:12">
      <c r="A343"/>
      <c r="B343"/>
      <c r="C343"/>
      <c r="D343"/>
      <c r="E343"/>
      <c r="F343"/>
      <c r="G343"/>
      <c r="H343"/>
      <c r="I343"/>
      <c r="J343"/>
      <c r="K343"/>
      <c r="L343"/>
    </row>
    <row r="344" spans="1:12">
      <c r="A344"/>
      <c r="B344"/>
      <c r="C344"/>
      <c r="D344"/>
      <c r="E344"/>
      <c r="F344"/>
      <c r="G344"/>
      <c r="H344"/>
      <c r="I344"/>
      <c r="J344"/>
      <c r="K344"/>
      <c r="L344"/>
    </row>
    <row r="345" spans="1:12">
      <c r="A345"/>
      <c r="B345"/>
      <c r="C345"/>
      <c r="D345"/>
      <c r="E345"/>
      <c r="F345"/>
      <c r="G345"/>
      <c r="H345"/>
      <c r="I345"/>
      <c r="J345"/>
      <c r="K345"/>
      <c r="L345"/>
    </row>
    <row r="346" spans="1:12">
      <c r="A346"/>
      <c r="B346"/>
      <c r="C346"/>
      <c r="D346"/>
      <c r="E346"/>
      <c r="F346"/>
      <c r="G346"/>
      <c r="H346"/>
      <c r="I346"/>
      <c r="J346"/>
      <c r="K346"/>
      <c r="L346"/>
    </row>
    <row r="347" spans="1:12">
      <c r="A347"/>
      <c r="B347"/>
      <c r="C347"/>
      <c r="D347"/>
      <c r="E347"/>
      <c r="F347"/>
      <c r="G347"/>
      <c r="H347"/>
      <c r="I347"/>
      <c r="J347"/>
      <c r="K347"/>
      <c r="L347"/>
    </row>
    <row r="348" spans="1:12">
      <c r="A348"/>
      <c r="B348"/>
      <c r="C348"/>
      <c r="D348"/>
      <c r="E348"/>
      <c r="F348"/>
      <c r="G348"/>
      <c r="H348"/>
      <c r="I348"/>
      <c r="J348"/>
      <c r="K348"/>
      <c r="L348"/>
    </row>
    <row r="349" spans="1:12">
      <c r="A349"/>
      <c r="B349"/>
      <c r="C349"/>
      <c r="D349"/>
      <c r="E349"/>
      <c r="F349"/>
      <c r="G349"/>
      <c r="H349"/>
      <c r="I349"/>
      <c r="J349"/>
      <c r="K349"/>
      <c r="L349"/>
    </row>
    <row r="350" spans="1:12">
      <c r="A350"/>
      <c r="B350"/>
      <c r="C350"/>
      <c r="D350"/>
      <c r="E350"/>
      <c r="F350"/>
      <c r="G350"/>
      <c r="H350"/>
      <c r="I350"/>
      <c r="J350"/>
      <c r="K350"/>
      <c r="L350"/>
    </row>
    <row r="351" spans="1:12">
      <c r="A351"/>
      <c r="B351"/>
      <c r="C351"/>
      <c r="D351"/>
      <c r="E351"/>
      <c r="F351"/>
      <c r="G351"/>
      <c r="H351"/>
      <c r="I351"/>
      <c r="J351"/>
      <c r="K351"/>
      <c r="L351"/>
    </row>
    <row r="352" spans="1:12">
      <c r="A352"/>
      <c r="B352"/>
      <c r="C352"/>
      <c r="D352"/>
      <c r="E352"/>
      <c r="F352"/>
      <c r="G352"/>
      <c r="H352"/>
      <c r="I352"/>
      <c r="J352"/>
      <c r="K352"/>
      <c r="L352"/>
    </row>
    <row r="353" spans="1:12">
      <c r="A353"/>
      <c r="B353"/>
      <c r="C353"/>
      <c r="D353"/>
      <c r="E353"/>
      <c r="F353"/>
      <c r="G353"/>
      <c r="H353"/>
      <c r="I353"/>
      <c r="J353"/>
      <c r="K353"/>
      <c r="L353"/>
    </row>
    <row r="354" spans="1:12">
      <c r="A354"/>
      <c r="B354"/>
      <c r="C354"/>
      <c r="D354"/>
      <c r="E354"/>
      <c r="F354"/>
      <c r="G354"/>
      <c r="H354"/>
      <c r="I354"/>
      <c r="J354"/>
      <c r="K354"/>
      <c r="L354"/>
    </row>
    <row r="355" spans="1:12">
      <c r="A355"/>
      <c r="B355"/>
      <c r="C355"/>
      <c r="D355"/>
      <c r="E355"/>
      <c r="F355"/>
      <c r="G355"/>
      <c r="H355"/>
      <c r="I355"/>
      <c r="J355"/>
      <c r="K355"/>
      <c r="L355"/>
    </row>
    <row r="356" spans="1:12">
      <c r="A356"/>
      <c r="B356"/>
      <c r="C356"/>
      <c r="D356"/>
      <c r="E356"/>
      <c r="F356"/>
      <c r="G356"/>
      <c r="H356"/>
      <c r="I356"/>
      <c r="J356"/>
      <c r="K356"/>
      <c r="L356"/>
    </row>
    <row r="357" spans="1:12">
      <c r="A357"/>
      <c r="B357"/>
      <c r="C357"/>
      <c r="D357"/>
      <c r="E357"/>
      <c r="F357"/>
      <c r="G357"/>
      <c r="H357"/>
      <c r="I357"/>
      <c r="J357"/>
      <c r="K357"/>
      <c r="L357"/>
    </row>
    <row r="358" spans="1:12">
      <c r="A358"/>
      <c r="B358"/>
      <c r="C358"/>
      <c r="D358"/>
      <c r="E358"/>
      <c r="F358"/>
      <c r="G358"/>
      <c r="H358"/>
      <c r="I358"/>
      <c r="J358"/>
      <c r="K358"/>
      <c r="L358"/>
    </row>
    <row r="359" spans="1:12">
      <c r="A359"/>
      <c r="B359"/>
      <c r="C359"/>
      <c r="D359"/>
      <c r="E359"/>
      <c r="F359"/>
      <c r="G359"/>
      <c r="H359"/>
      <c r="I359"/>
      <c r="J359"/>
      <c r="K359"/>
      <c r="L359"/>
    </row>
    <row r="360" spans="1:12">
      <c r="A360"/>
      <c r="B360"/>
      <c r="C360"/>
      <c r="D360"/>
      <c r="E360"/>
      <c r="F360"/>
      <c r="G360"/>
      <c r="H360"/>
      <c r="I360"/>
      <c r="J360"/>
      <c r="K360"/>
      <c r="L360"/>
    </row>
    <row r="361" spans="1:12">
      <c r="A361"/>
      <c r="B361"/>
      <c r="C361"/>
      <c r="D361"/>
      <c r="E361"/>
      <c r="F361"/>
      <c r="G361"/>
      <c r="H361"/>
      <c r="I361"/>
      <c r="J361"/>
      <c r="K361"/>
      <c r="L361"/>
    </row>
    <row r="362" spans="1:12">
      <c r="A362"/>
      <c r="B362"/>
      <c r="C362"/>
      <c r="D362"/>
      <c r="E362"/>
      <c r="F362"/>
      <c r="G362"/>
      <c r="H362"/>
      <c r="I362"/>
      <c r="J362"/>
      <c r="K362"/>
      <c r="L362"/>
    </row>
    <row r="363" spans="1:12">
      <c r="A363"/>
      <c r="B363"/>
      <c r="C363"/>
      <c r="D363"/>
      <c r="E363"/>
      <c r="F363"/>
      <c r="G363"/>
      <c r="H363"/>
      <c r="I363"/>
      <c r="J363"/>
      <c r="K363"/>
      <c r="L363"/>
    </row>
    <row r="364" spans="1:12">
      <c r="A364"/>
      <c r="B364"/>
      <c r="C364"/>
      <c r="D364"/>
      <c r="E364"/>
      <c r="F364"/>
      <c r="G364"/>
      <c r="H364"/>
      <c r="I364"/>
      <c r="J364"/>
      <c r="K364"/>
      <c r="L364"/>
    </row>
    <row r="365" spans="1:12">
      <c r="A365"/>
      <c r="B365"/>
      <c r="C365"/>
      <c r="D365"/>
      <c r="E365"/>
      <c r="F365"/>
      <c r="G365"/>
      <c r="H365"/>
      <c r="I365"/>
      <c r="J365"/>
      <c r="K365"/>
      <c r="L365"/>
    </row>
    <row r="366" spans="1:12">
      <c r="A366"/>
      <c r="B366"/>
      <c r="C366"/>
      <c r="D366"/>
      <c r="E366"/>
      <c r="F366"/>
      <c r="G366"/>
      <c r="H366"/>
      <c r="I366"/>
      <c r="J366"/>
      <c r="K366"/>
      <c r="L366"/>
    </row>
    <row r="367" spans="1:12">
      <c r="A367"/>
      <c r="B367"/>
      <c r="C367"/>
      <c r="D367"/>
      <c r="E367"/>
      <c r="F367"/>
      <c r="G367"/>
      <c r="H367"/>
      <c r="I367"/>
      <c r="J367"/>
      <c r="K367"/>
      <c r="L367"/>
    </row>
    <row r="368" spans="1:12">
      <c r="A368"/>
      <c r="B368"/>
      <c r="C368"/>
      <c r="D368"/>
      <c r="E368"/>
      <c r="F368"/>
      <c r="G368"/>
      <c r="H368"/>
      <c r="I368"/>
      <c r="J368"/>
      <c r="K368"/>
      <c r="L368"/>
    </row>
    <row r="369" spans="1:12">
      <c r="A369"/>
      <c r="B369"/>
      <c r="C369"/>
      <c r="D369"/>
      <c r="E369"/>
      <c r="F369"/>
      <c r="G369"/>
      <c r="H369"/>
      <c r="I369"/>
      <c r="J369"/>
      <c r="K369"/>
      <c r="L369"/>
    </row>
    <row r="370" spans="1:12">
      <c r="A370"/>
      <c r="B370"/>
      <c r="C370"/>
      <c r="D370"/>
      <c r="E370"/>
      <c r="F370"/>
      <c r="G370"/>
      <c r="H370"/>
      <c r="I370"/>
      <c r="J370"/>
      <c r="K370"/>
      <c r="L370"/>
    </row>
    <row r="371" spans="1:12">
      <c r="A371"/>
      <c r="B371"/>
      <c r="C371"/>
      <c r="D371"/>
      <c r="E371"/>
      <c r="F371"/>
      <c r="G371"/>
      <c r="H371"/>
      <c r="I371"/>
      <c r="J371"/>
      <c r="K371"/>
      <c r="L371"/>
    </row>
    <row r="372" spans="1:12">
      <c r="A372"/>
      <c r="B372"/>
      <c r="C372"/>
      <c r="D372"/>
      <c r="E372"/>
      <c r="F372"/>
      <c r="G372"/>
      <c r="H372"/>
      <c r="I372"/>
      <c r="J372"/>
      <c r="K372"/>
      <c r="L372"/>
    </row>
    <row r="373" spans="1:12">
      <c r="A373"/>
      <c r="B373"/>
      <c r="C373"/>
      <c r="D373"/>
      <c r="E373"/>
      <c r="F373"/>
      <c r="G373"/>
      <c r="H373"/>
      <c r="I373"/>
      <c r="J373"/>
      <c r="K373"/>
      <c r="L373"/>
    </row>
    <row r="374" spans="1:12">
      <c r="A374"/>
      <c r="B374"/>
      <c r="C374"/>
      <c r="D374"/>
      <c r="E374"/>
      <c r="F374"/>
      <c r="G374"/>
      <c r="H374"/>
      <c r="I374"/>
      <c r="J374"/>
      <c r="K374"/>
      <c r="L374"/>
    </row>
    <row r="375" spans="1:12">
      <c r="A375"/>
      <c r="B375"/>
      <c r="C375"/>
      <c r="D375"/>
      <c r="E375"/>
      <c r="F375"/>
      <c r="G375"/>
      <c r="H375"/>
      <c r="I375"/>
      <c r="J375"/>
      <c r="K375"/>
      <c r="L375"/>
    </row>
    <row r="376" spans="1:12">
      <c r="A376"/>
      <c r="B376"/>
      <c r="C376"/>
      <c r="D376"/>
      <c r="E376"/>
      <c r="F376"/>
      <c r="G376"/>
      <c r="H376"/>
      <c r="I376"/>
      <c r="J376"/>
      <c r="K376"/>
      <c r="L376"/>
    </row>
    <row r="377" spans="1:12">
      <c r="A377"/>
      <c r="B377"/>
      <c r="C377"/>
      <c r="D377"/>
      <c r="E377"/>
      <c r="F377"/>
      <c r="G377"/>
      <c r="H377"/>
      <c r="I377"/>
      <c r="J377"/>
      <c r="K377"/>
      <c r="L377"/>
    </row>
    <row r="378" spans="1:12">
      <c r="A378"/>
      <c r="B378"/>
      <c r="C378"/>
      <c r="D378"/>
      <c r="E378"/>
      <c r="F378"/>
      <c r="G378"/>
      <c r="H378"/>
      <c r="I378"/>
      <c r="J378"/>
      <c r="K378"/>
      <c r="L378"/>
    </row>
    <row r="379" spans="1:12">
      <c r="A379"/>
      <c r="B379"/>
      <c r="C379"/>
      <c r="D379"/>
      <c r="E379"/>
      <c r="F379"/>
      <c r="G379"/>
      <c r="H379"/>
      <c r="I379"/>
      <c r="J379"/>
      <c r="K379"/>
      <c r="L379"/>
    </row>
    <row r="380" spans="1:12">
      <c r="A380"/>
      <c r="B380"/>
      <c r="C380"/>
      <c r="D380"/>
      <c r="E380"/>
      <c r="F380"/>
      <c r="G380"/>
      <c r="H380"/>
      <c r="I380"/>
      <c r="J380"/>
      <c r="K380"/>
      <c r="L380"/>
    </row>
    <row r="381" spans="1:12">
      <c r="A381"/>
      <c r="B381"/>
      <c r="C381"/>
      <c r="D381"/>
      <c r="E381"/>
      <c r="F381"/>
      <c r="G381"/>
      <c r="H381"/>
      <c r="I381"/>
      <c r="J381"/>
      <c r="K381"/>
      <c r="L381"/>
    </row>
    <row r="382" spans="1:12">
      <c r="A382"/>
      <c r="B382"/>
      <c r="C382"/>
      <c r="D382"/>
      <c r="E382"/>
      <c r="F382"/>
      <c r="G382"/>
      <c r="H382"/>
      <c r="I382"/>
      <c r="J382"/>
      <c r="K382"/>
      <c r="L382"/>
    </row>
    <row r="383" spans="1:12">
      <c r="A383"/>
      <c r="B383"/>
      <c r="C383"/>
      <c r="D383"/>
      <c r="E383"/>
      <c r="F383"/>
      <c r="G383"/>
      <c r="H383"/>
      <c r="I383"/>
      <c r="J383"/>
      <c r="K383"/>
      <c r="L383"/>
    </row>
    <row r="384" spans="1:12">
      <c r="A384"/>
      <c r="B384"/>
      <c r="C384"/>
      <c r="D384"/>
      <c r="E384"/>
      <c r="F384"/>
      <c r="G384"/>
      <c r="H384"/>
      <c r="I384"/>
      <c r="J384"/>
      <c r="K384"/>
      <c r="L384"/>
    </row>
    <row r="385" spans="1:12">
      <c r="A385"/>
      <c r="B385"/>
      <c r="C385"/>
      <c r="D385"/>
      <c r="E385"/>
      <c r="F385"/>
      <c r="G385"/>
      <c r="H385"/>
      <c r="I385"/>
      <c r="J385"/>
      <c r="K385"/>
      <c r="L385"/>
    </row>
    <row r="386" spans="1:12">
      <c r="A386"/>
      <c r="B386"/>
      <c r="C386"/>
      <c r="D386"/>
      <c r="E386"/>
      <c r="F386"/>
      <c r="G386"/>
      <c r="H386"/>
      <c r="I386"/>
      <c r="J386"/>
      <c r="K386"/>
      <c r="L386"/>
    </row>
    <row r="387" spans="1:12">
      <c r="A387"/>
      <c r="B387"/>
      <c r="C387"/>
      <c r="D387"/>
      <c r="E387"/>
      <c r="F387"/>
      <c r="G387"/>
      <c r="H387"/>
      <c r="I387"/>
      <c r="J387"/>
      <c r="K387"/>
      <c r="L387"/>
    </row>
    <row r="388" spans="1:12">
      <c r="A388"/>
      <c r="B388"/>
      <c r="C388"/>
      <c r="D388"/>
      <c r="E388"/>
      <c r="F388"/>
      <c r="G388"/>
      <c r="H388"/>
      <c r="I388"/>
      <c r="J388"/>
      <c r="K388"/>
      <c r="L388"/>
    </row>
    <row r="389" spans="1:12">
      <c r="A389"/>
      <c r="B389"/>
      <c r="C389"/>
      <c r="D389"/>
      <c r="E389"/>
      <c r="F389"/>
      <c r="G389"/>
      <c r="H389"/>
      <c r="I389"/>
      <c r="J389"/>
      <c r="K389"/>
      <c r="L389"/>
    </row>
    <row r="390" spans="1:12">
      <c r="A390"/>
      <c r="B390"/>
      <c r="C390"/>
      <c r="D390"/>
      <c r="E390"/>
      <c r="F390"/>
      <c r="G390"/>
      <c r="H390"/>
      <c r="I390"/>
      <c r="J390"/>
      <c r="K390"/>
      <c r="L390"/>
    </row>
    <row r="391" spans="1:12">
      <c r="A391"/>
      <c r="B391"/>
      <c r="C391"/>
      <c r="D391"/>
      <c r="E391"/>
      <c r="F391"/>
      <c r="G391"/>
      <c r="H391"/>
      <c r="I391"/>
      <c r="J391"/>
      <c r="K391"/>
      <c r="L391"/>
    </row>
    <row r="392" spans="1:12">
      <c r="A392"/>
      <c r="B392"/>
      <c r="C392"/>
      <c r="D392"/>
      <c r="E392"/>
      <c r="F392"/>
      <c r="G392"/>
      <c r="H392"/>
      <c r="I392"/>
      <c r="J392"/>
      <c r="K392"/>
      <c r="L392"/>
    </row>
    <row r="393" spans="1:12">
      <c r="A393"/>
      <c r="B393"/>
      <c r="C393"/>
      <c r="D393"/>
      <c r="E393"/>
      <c r="F393"/>
      <c r="G393"/>
      <c r="H393"/>
      <c r="I393"/>
      <c r="J393"/>
      <c r="K393"/>
      <c r="L393"/>
    </row>
    <row r="394" spans="1:12">
      <c r="A394"/>
      <c r="B394"/>
      <c r="C394"/>
      <c r="D394"/>
      <c r="E394"/>
      <c r="F394"/>
      <c r="G394"/>
      <c r="H394"/>
      <c r="I394"/>
      <c r="J394"/>
      <c r="K394"/>
      <c r="L394"/>
    </row>
    <row r="395" spans="1:12">
      <c r="A395"/>
      <c r="B395"/>
      <c r="C395"/>
      <c r="D395"/>
      <c r="E395"/>
      <c r="F395"/>
      <c r="G395"/>
      <c r="H395"/>
      <c r="I395"/>
      <c r="J395"/>
      <c r="K395"/>
      <c r="L395"/>
    </row>
    <row r="396" spans="1:12">
      <c r="A396"/>
      <c r="B396"/>
      <c r="C396"/>
      <c r="D396"/>
      <c r="E396"/>
      <c r="F396"/>
      <c r="G396"/>
      <c r="H396"/>
      <c r="I396"/>
      <c r="J396"/>
      <c r="K396"/>
      <c r="L396"/>
    </row>
    <row r="397" spans="1:12">
      <c r="A397"/>
      <c r="B397"/>
      <c r="C397"/>
      <c r="D397"/>
      <c r="E397"/>
      <c r="F397"/>
      <c r="G397"/>
      <c r="H397"/>
      <c r="I397"/>
      <c r="J397"/>
      <c r="K397"/>
      <c r="L397"/>
    </row>
    <row r="398" spans="1:12">
      <c r="A398"/>
      <c r="B398"/>
      <c r="C398"/>
      <c r="D398"/>
      <c r="E398"/>
      <c r="F398"/>
      <c r="G398"/>
      <c r="H398"/>
      <c r="I398"/>
      <c r="J398"/>
      <c r="K398"/>
      <c r="L398"/>
    </row>
    <row r="399" spans="1:12">
      <c r="A399"/>
      <c r="B399"/>
      <c r="C399"/>
      <c r="D399"/>
      <c r="E399"/>
      <c r="F399"/>
      <c r="G399"/>
      <c r="H399"/>
      <c r="I399"/>
      <c r="J399"/>
      <c r="K399"/>
      <c r="L399"/>
    </row>
    <row r="400" spans="1:12">
      <c r="A400"/>
      <c r="B400"/>
      <c r="C400"/>
      <c r="D400"/>
      <c r="E400"/>
      <c r="F400"/>
      <c r="G400"/>
      <c r="H400"/>
      <c r="I400"/>
      <c r="J400"/>
      <c r="K400"/>
      <c r="L400"/>
    </row>
    <row r="401" spans="1:12">
      <c r="A401"/>
      <c r="B401"/>
      <c r="C401"/>
      <c r="D401"/>
      <c r="E401"/>
      <c r="F401"/>
      <c r="G401"/>
      <c r="H401"/>
      <c r="I401"/>
      <c r="J401"/>
      <c r="K401"/>
      <c r="L401"/>
    </row>
    <row r="402" spans="1:12">
      <c r="A402"/>
      <c r="B402"/>
      <c r="C402"/>
      <c r="D402"/>
      <c r="E402"/>
      <c r="F402"/>
      <c r="G402"/>
      <c r="H402"/>
      <c r="I402"/>
      <c r="J402"/>
      <c r="K402"/>
      <c r="L402"/>
    </row>
    <row r="403" spans="1:12">
      <c r="A403"/>
      <c r="B403"/>
      <c r="C403"/>
      <c r="D403"/>
      <c r="E403"/>
      <c r="F403"/>
      <c r="G403"/>
      <c r="H403"/>
      <c r="I403"/>
      <c r="J403"/>
      <c r="K403"/>
      <c r="L403"/>
    </row>
    <row r="404" spans="1:12">
      <c r="A404"/>
      <c r="B404"/>
      <c r="C404"/>
      <c r="D404"/>
      <c r="E404"/>
      <c r="F404"/>
      <c r="G404"/>
      <c r="H404"/>
      <c r="I404"/>
      <c r="J404"/>
      <c r="K404"/>
      <c r="L404"/>
    </row>
    <row r="405" spans="1:12">
      <c r="A405"/>
      <c r="B405"/>
      <c r="C405"/>
      <c r="D405"/>
      <c r="E405"/>
      <c r="F405"/>
      <c r="G405"/>
      <c r="H405"/>
      <c r="I405"/>
      <c r="J405"/>
      <c r="K405"/>
      <c r="L405"/>
    </row>
    <row r="406" spans="1:12">
      <c r="A406"/>
      <c r="B406"/>
      <c r="C406"/>
      <c r="D406"/>
      <c r="E406"/>
      <c r="F406"/>
      <c r="G406"/>
      <c r="H406"/>
      <c r="I406"/>
      <c r="J406"/>
      <c r="K406"/>
      <c r="L406"/>
    </row>
    <row r="407" spans="1:12">
      <c r="A407"/>
      <c r="B407"/>
      <c r="C407"/>
      <c r="D407"/>
      <c r="E407"/>
      <c r="F407"/>
      <c r="G407"/>
      <c r="H407"/>
      <c r="I407"/>
      <c r="J407"/>
      <c r="K407"/>
      <c r="L407"/>
    </row>
    <row r="408" spans="1:12">
      <c r="A408"/>
      <c r="B408"/>
      <c r="C408"/>
      <c r="D408"/>
      <c r="E408"/>
      <c r="F408"/>
      <c r="G408"/>
      <c r="H408"/>
      <c r="I408"/>
      <c r="J408"/>
      <c r="K408"/>
      <c r="L408"/>
    </row>
    <row r="409" spans="1:12">
      <c r="A409"/>
      <c r="B409"/>
      <c r="C409"/>
      <c r="D409"/>
      <c r="E409"/>
      <c r="F409"/>
      <c r="G409"/>
      <c r="H409"/>
      <c r="I409"/>
      <c r="J409"/>
      <c r="K409"/>
      <c r="L409"/>
    </row>
    <row r="410" spans="1:12">
      <c r="A410"/>
      <c r="B410"/>
      <c r="C410"/>
      <c r="D410"/>
      <c r="E410"/>
      <c r="F410"/>
      <c r="G410"/>
      <c r="H410"/>
      <c r="I410"/>
      <c r="J410"/>
      <c r="K410"/>
      <c r="L410"/>
    </row>
    <row r="411" spans="1:12">
      <c r="A411"/>
      <c r="B411"/>
      <c r="C411"/>
      <c r="D411"/>
      <c r="E411"/>
      <c r="F411"/>
      <c r="G411"/>
      <c r="H411"/>
      <c r="I411"/>
      <c r="J411"/>
      <c r="K411"/>
      <c r="L411"/>
    </row>
    <row r="412" spans="1:12">
      <c r="A412"/>
      <c r="B412"/>
      <c r="C412"/>
      <c r="D412"/>
      <c r="E412"/>
      <c r="F412"/>
      <c r="G412"/>
      <c r="H412"/>
      <c r="I412"/>
      <c r="J412"/>
      <c r="K412"/>
      <c r="L412"/>
    </row>
    <row r="413" spans="1:12">
      <c r="A413"/>
      <c r="B413"/>
      <c r="C413"/>
      <c r="D413"/>
      <c r="E413"/>
      <c r="F413"/>
      <c r="G413"/>
      <c r="H413"/>
      <c r="I413"/>
      <c r="J413"/>
      <c r="K413"/>
      <c r="L413"/>
    </row>
    <row r="414" spans="1:12">
      <c r="A414"/>
      <c r="B414"/>
      <c r="C414"/>
      <c r="D414"/>
      <c r="E414"/>
      <c r="F414"/>
      <c r="G414"/>
      <c r="H414"/>
      <c r="I414"/>
      <c r="J414"/>
      <c r="K414"/>
      <c r="L414"/>
    </row>
    <row r="415" spans="1:12">
      <c r="A415"/>
      <c r="B415"/>
      <c r="C415"/>
      <c r="D415"/>
      <c r="E415"/>
      <c r="F415"/>
      <c r="G415"/>
      <c r="H415"/>
      <c r="I415"/>
      <c r="J415"/>
      <c r="K415"/>
      <c r="L415"/>
    </row>
    <row r="416" spans="1:12">
      <c r="A416"/>
      <c r="B416"/>
      <c r="C416"/>
      <c r="D416"/>
      <c r="E416"/>
      <c r="F416"/>
      <c r="G416"/>
      <c r="H416"/>
      <c r="I416"/>
      <c r="J416"/>
      <c r="K416"/>
      <c r="L416"/>
    </row>
    <row r="417" spans="1:12">
      <c r="A417"/>
      <c r="B417"/>
      <c r="C417"/>
      <c r="D417"/>
      <c r="E417"/>
      <c r="F417"/>
      <c r="G417"/>
      <c r="H417"/>
      <c r="I417"/>
      <c r="J417"/>
      <c r="K417"/>
      <c r="L417"/>
    </row>
    <row r="418" spans="1:12">
      <c r="A418"/>
      <c r="B418"/>
      <c r="C418"/>
      <c r="D418"/>
      <c r="E418"/>
      <c r="F418"/>
      <c r="G418"/>
      <c r="H418"/>
      <c r="I418"/>
      <c r="J418"/>
      <c r="K418"/>
      <c r="L418"/>
    </row>
    <row r="419" spans="1:12">
      <c r="A419"/>
      <c r="B419"/>
      <c r="C419"/>
      <c r="D419"/>
      <c r="E419"/>
      <c r="F419"/>
      <c r="G419"/>
      <c r="H419"/>
      <c r="I419"/>
      <c r="J419"/>
      <c r="K419"/>
      <c r="L419"/>
    </row>
    <row r="420" spans="1:12">
      <c r="A420"/>
      <c r="B420"/>
      <c r="C420"/>
      <c r="D420"/>
      <c r="E420"/>
      <c r="F420"/>
      <c r="G420"/>
      <c r="H420"/>
      <c r="I420"/>
      <c r="J420"/>
      <c r="K420"/>
      <c r="L420"/>
    </row>
    <row r="421" spans="1:12">
      <c r="A421"/>
      <c r="B421"/>
      <c r="C421"/>
      <c r="D421"/>
      <c r="E421"/>
      <c r="F421"/>
      <c r="G421"/>
      <c r="H421"/>
      <c r="I421"/>
      <c r="J421"/>
      <c r="K421"/>
      <c r="L421"/>
    </row>
    <row r="422" spans="1:12">
      <c r="A422"/>
      <c r="B422"/>
      <c r="C422"/>
      <c r="D422"/>
      <c r="E422"/>
      <c r="F422"/>
      <c r="G422"/>
      <c r="H422"/>
      <c r="I422"/>
      <c r="J422"/>
      <c r="K422"/>
      <c r="L422"/>
    </row>
    <row r="423" spans="1:12">
      <c r="A423"/>
      <c r="B423"/>
      <c r="C423"/>
      <c r="D423"/>
      <c r="E423"/>
      <c r="F423"/>
      <c r="G423"/>
      <c r="H423"/>
      <c r="I423"/>
      <c r="J423"/>
      <c r="K423"/>
      <c r="L423"/>
    </row>
    <row r="424" spans="1:12">
      <c r="A424"/>
      <c r="B424"/>
      <c r="C424"/>
      <c r="D424"/>
      <c r="E424"/>
      <c r="F424"/>
      <c r="G424"/>
      <c r="H424"/>
      <c r="I424"/>
      <c r="J424"/>
      <c r="K424"/>
      <c r="L424"/>
    </row>
    <row r="425" spans="1:12">
      <c r="A425"/>
      <c r="B425"/>
      <c r="C425"/>
      <c r="D425"/>
      <c r="E425"/>
      <c r="F425"/>
      <c r="G425"/>
      <c r="H425"/>
      <c r="I425"/>
      <c r="J425"/>
      <c r="K425"/>
      <c r="L425"/>
    </row>
    <row r="426" spans="1:12">
      <c r="A426"/>
      <c r="B426"/>
      <c r="C426"/>
      <c r="D426"/>
      <c r="E426"/>
      <c r="F426"/>
      <c r="G426"/>
      <c r="H426"/>
      <c r="I426"/>
      <c r="J426"/>
      <c r="K426"/>
      <c r="L426"/>
    </row>
    <row r="427" spans="1:12">
      <c r="A427"/>
      <c r="B427"/>
      <c r="C427"/>
      <c r="D427"/>
      <c r="E427"/>
      <c r="F427"/>
      <c r="G427"/>
      <c r="H427"/>
      <c r="I427"/>
      <c r="J427"/>
      <c r="K427"/>
      <c r="L427"/>
    </row>
    <row r="428" spans="1:12">
      <c r="A428"/>
      <c r="B428"/>
      <c r="C428"/>
      <c r="D428"/>
      <c r="E428"/>
      <c r="F428"/>
      <c r="G428"/>
      <c r="H428"/>
      <c r="I428"/>
      <c r="J428"/>
      <c r="K428"/>
      <c r="L428"/>
    </row>
    <row r="429" spans="1:12">
      <c r="A429"/>
      <c r="B429"/>
      <c r="C429"/>
      <c r="D429"/>
      <c r="E429"/>
      <c r="F429"/>
      <c r="G429"/>
      <c r="H429"/>
      <c r="I429"/>
      <c r="J429"/>
      <c r="K429"/>
      <c r="L429"/>
    </row>
    <row r="430" spans="1:12">
      <c r="A430"/>
      <c r="B430"/>
      <c r="C430"/>
      <c r="D430"/>
      <c r="E430"/>
      <c r="F430"/>
      <c r="G430"/>
      <c r="H430"/>
      <c r="I430"/>
      <c r="J430"/>
      <c r="K430"/>
      <c r="L430"/>
    </row>
    <row r="431" spans="1:12">
      <c r="A431"/>
      <c r="B431"/>
      <c r="C431"/>
      <c r="D431"/>
      <c r="E431"/>
      <c r="F431"/>
      <c r="G431"/>
      <c r="H431"/>
      <c r="I431"/>
      <c r="J431"/>
      <c r="K431"/>
      <c r="L431"/>
    </row>
    <row r="432" spans="1:12">
      <c r="A432"/>
      <c r="B432"/>
      <c r="C432"/>
      <c r="D432"/>
      <c r="E432"/>
      <c r="F432"/>
      <c r="G432"/>
      <c r="H432"/>
      <c r="I432"/>
      <c r="J432"/>
      <c r="K432"/>
      <c r="L432"/>
    </row>
    <row r="433" spans="1:12">
      <c r="A433"/>
      <c r="B433"/>
      <c r="C433"/>
      <c r="D433"/>
      <c r="E433"/>
      <c r="F433"/>
      <c r="G433"/>
      <c r="H433"/>
      <c r="I433"/>
      <c r="J433"/>
      <c r="K433"/>
      <c r="L433"/>
    </row>
    <row r="434" spans="1:12">
      <c r="A434"/>
      <c r="B434"/>
      <c r="C434"/>
      <c r="D434"/>
      <c r="E434"/>
      <c r="F434"/>
      <c r="G434"/>
      <c r="H434"/>
      <c r="I434"/>
      <c r="J434"/>
      <c r="K434"/>
      <c r="L434"/>
    </row>
    <row r="435" spans="1:12">
      <c r="A435"/>
      <c r="B435"/>
      <c r="C435"/>
      <c r="D435"/>
      <c r="E435"/>
      <c r="F435"/>
      <c r="G435"/>
      <c r="H435"/>
      <c r="I435"/>
      <c r="J435"/>
      <c r="K435"/>
      <c r="L435"/>
    </row>
    <row r="436" spans="1:12">
      <c r="A436"/>
      <c r="B436"/>
      <c r="C436"/>
      <c r="D436"/>
      <c r="E436"/>
      <c r="F436"/>
      <c r="G436"/>
      <c r="H436"/>
      <c r="I436"/>
      <c r="J436"/>
      <c r="K436"/>
      <c r="L436"/>
    </row>
    <row r="437" spans="1:12">
      <c r="A437"/>
      <c r="B437"/>
      <c r="C437"/>
      <c r="D437"/>
      <c r="E437"/>
      <c r="F437"/>
      <c r="G437"/>
      <c r="H437"/>
      <c r="I437"/>
      <c r="J437"/>
      <c r="K437"/>
      <c r="L437"/>
    </row>
    <row r="438" spans="1:12">
      <c r="A438"/>
      <c r="B438"/>
      <c r="C438"/>
      <c r="D438"/>
      <c r="E438"/>
      <c r="F438"/>
      <c r="G438"/>
      <c r="H438"/>
      <c r="I438"/>
      <c r="J438"/>
      <c r="K438"/>
      <c r="L438"/>
    </row>
    <row r="439" spans="1:12">
      <c r="A439"/>
      <c r="B439"/>
      <c r="C439"/>
      <c r="D439"/>
      <c r="E439"/>
      <c r="F439"/>
      <c r="G439"/>
      <c r="H439"/>
      <c r="I439"/>
      <c r="J439"/>
      <c r="K439"/>
      <c r="L439"/>
    </row>
    <row r="440" spans="1:12">
      <c r="A440"/>
      <c r="B440"/>
      <c r="C440"/>
      <c r="D440"/>
      <c r="E440"/>
      <c r="F440"/>
      <c r="G440"/>
      <c r="H440"/>
      <c r="I440"/>
      <c r="J440"/>
      <c r="K440"/>
      <c r="L440"/>
    </row>
    <row r="441" spans="1:12">
      <c r="A441"/>
      <c r="B441"/>
      <c r="C441"/>
      <c r="D441"/>
      <c r="E441"/>
      <c r="F441"/>
      <c r="G441"/>
      <c r="H441"/>
      <c r="I441"/>
      <c r="J441"/>
      <c r="K441"/>
      <c r="L441"/>
    </row>
    <row r="442" spans="1:12">
      <c r="A442"/>
      <c r="B442"/>
      <c r="C442"/>
      <c r="D442"/>
      <c r="E442"/>
      <c r="F442"/>
      <c r="G442"/>
      <c r="H442"/>
      <c r="I442"/>
      <c r="J442"/>
      <c r="K442"/>
      <c r="L442"/>
    </row>
    <row r="443" spans="1:12">
      <c r="A443"/>
      <c r="B443"/>
      <c r="C443"/>
      <c r="D443"/>
      <c r="E443"/>
      <c r="F443"/>
      <c r="G443"/>
      <c r="H443"/>
      <c r="I443"/>
      <c r="J443"/>
      <c r="K443"/>
      <c r="L443"/>
    </row>
    <row r="444" spans="1:12">
      <c r="A444"/>
      <c r="B444"/>
      <c r="C444"/>
      <c r="D444"/>
      <c r="E444"/>
      <c r="F444"/>
      <c r="G444"/>
      <c r="H444"/>
      <c r="I444"/>
      <c r="J444"/>
      <c r="K444"/>
      <c r="L444"/>
    </row>
    <row r="445" spans="1:12">
      <c r="A445"/>
      <c r="B445"/>
      <c r="C445"/>
      <c r="D445"/>
      <c r="E445"/>
      <c r="F445"/>
      <c r="G445"/>
      <c r="H445"/>
      <c r="I445"/>
      <c r="J445"/>
      <c r="K445"/>
      <c r="L445"/>
    </row>
    <row r="446" spans="1:12">
      <c r="A446"/>
      <c r="B446"/>
      <c r="C446"/>
      <c r="D446"/>
      <c r="E446"/>
      <c r="F446"/>
      <c r="G446"/>
      <c r="H446"/>
      <c r="I446"/>
      <c r="J446"/>
      <c r="K446"/>
      <c r="L446"/>
    </row>
    <row r="447" spans="1:12">
      <c r="A447"/>
      <c r="B447"/>
      <c r="C447"/>
      <c r="D447"/>
      <c r="E447"/>
      <c r="F447"/>
      <c r="G447"/>
      <c r="H447"/>
      <c r="I447"/>
      <c r="J447"/>
      <c r="K447"/>
      <c r="L447"/>
    </row>
    <row r="448" spans="1:12">
      <c r="A448"/>
      <c r="B448"/>
      <c r="C448"/>
      <c r="D448"/>
      <c r="E448"/>
      <c r="F448"/>
      <c r="G448"/>
      <c r="H448"/>
      <c r="I448"/>
      <c r="J448"/>
      <c r="K448"/>
      <c r="L448"/>
    </row>
    <row r="449" spans="1:12">
      <c r="A449"/>
      <c r="B449"/>
      <c r="C449"/>
      <c r="D449"/>
      <c r="E449"/>
      <c r="F449"/>
      <c r="G449"/>
      <c r="H449"/>
      <c r="I449"/>
      <c r="J449"/>
      <c r="K449"/>
      <c r="L449"/>
    </row>
    <row r="450" spans="1:12">
      <c r="A450"/>
      <c r="B450"/>
      <c r="C450"/>
      <c r="D450"/>
      <c r="E450"/>
      <c r="F450"/>
      <c r="G450"/>
      <c r="H450"/>
      <c r="I450"/>
      <c r="J450"/>
      <c r="K450"/>
      <c r="L450"/>
    </row>
    <row r="451" spans="1:12">
      <c r="A451"/>
      <c r="B451"/>
      <c r="C451"/>
      <c r="D451"/>
      <c r="E451"/>
      <c r="F451"/>
      <c r="G451"/>
      <c r="H451"/>
      <c r="I451"/>
      <c r="J451"/>
      <c r="K451"/>
      <c r="L451"/>
    </row>
    <row r="452" spans="1:12">
      <c r="A452"/>
      <c r="B452"/>
      <c r="C452"/>
      <c r="D452"/>
      <c r="E452"/>
      <c r="F452"/>
      <c r="G452"/>
      <c r="H452"/>
      <c r="I452"/>
      <c r="J452"/>
      <c r="K452"/>
      <c r="L452"/>
    </row>
    <row r="453" spans="1:12">
      <c r="A453"/>
      <c r="B453"/>
      <c r="C453"/>
      <c r="D453"/>
      <c r="E453"/>
      <c r="F453"/>
      <c r="G453"/>
      <c r="H453"/>
      <c r="I453"/>
      <c r="J453"/>
      <c r="K453"/>
      <c r="L453"/>
    </row>
    <row r="454" spans="1:12">
      <c r="A454"/>
      <c r="B454"/>
      <c r="C454"/>
      <c r="D454"/>
      <c r="E454"/>
      <c r="F454"/>
      <c r="G454"/>
      <c r="H454"/>
      <c r="I454"/>
      <c r="J454"/>
      <c r="K454"/>
      <c r="L454"/>
    </row>
    <row r="455" spans="1:12">
      <c r="A455"/>
      <c r="B455"/>
      <c r="C455"/>
      <c r="D455"/>
      <c r="E455"/>
      <c r="F455"/>
      <c r="G455"/>
      <c r="H455"/>
      <c r="I455"/>
      <c r="J455"/>
      <c r="K455"/>
      <c r="L455"/>
    </row>
    <row r="456" spans="1:12">
      <c r="A456"/>
      <c r="B456"/>
      <c r="C456"/>
      <c r="D456"/>
      <c r="E456"/>
      <c r="F456"/>
      <c r="G456"/>
      <c r="H456"/>
      <c r="I456"/>
      <c r="J456"/>
      <c r="K456"/>
      <c r="L456"/>
    </row>
    <row r="457" spans="1:12">
      <c r="A457"/>
      <c r="B457"/>
      <c r="C457"/>
      <c r="D457"/>
      <c r="E457"/>
      <c r="F457"/>
      <c r="G457"/>
      <c r="H457"/>
      <c r="I457"/>
      <c r="J457"/>
      <c r="K457"/>
      <c r="L457"/>
    </row>
    <row r="458" spans="1:12">
      <c r="A458"/>
      <c r="B458"/>
      <c r="C458"/>
      <c r="D458"/>
      <c r="E458"/>
      <c r="F458"/>
      <c r="G458"/>
      <c r="H458"/>
      <c r="I458"/>
      <c r="J458"/>
      <c r="K458"/>
      <c r="L458"/>
    </row>
    <row r="459" spans="1:12">
      <c r="A459"/>
      <c r="B459"/>
      <c r="C459"/>
      <c r="D459"/>
      <c r="E459"/>
      <c r="F459"/>
      <c r="G459"/>
      <c r="H459"/>
      <c r="I459"/>
      <c r="J459"/>
      <c r="K459"/>
      <c r="L459"/>
    </row>
    <row r="460" spans="1:12">
      <c r="A460"/>
      <c r="B460"/>
      <c r="C460"/>
      <c r="D460"/>
      <c r="E460"/>
      <c r="F460"/>
      <c r="G460"/>
      <c r="H460"/>
      <c r="I460"/>
      <c r="J460"/>
      <c r="K460"/>
      <c r="L460"/>
    </row>
    <row r="461" spans="1:12">
      <c r="A461"/>
      <c r="B461"/>
      <c r="C461"/>
      <c r="D461"/>
      <c r="E461"/>
      <c r="F461"/>
      <c r="G461"/>
      <c r="H461"/>
      <c r="I461"/>
      <c r="J461"/>
      <c r="K461"/>
      <c r="L461"/>
    </row>
    <row r="462" spans="1:12">
      <c r="A462"/>
      <c r="B462"/>
      <c r="C462"/>
      <c r="D462"/>
      <c r="E462"/>
      <c r="F462"/>
      <c r="G462"/>
      <c r="H462"/>
      <c r="I462"/>
      <c r="J462"/>
      <c r="K462"/>
      <c r="L462"/>
    </row>
    <row r="463" spans="1:12">
      <c r="A463"/>
      <c r="B463"/>
      <c r="C463"/>
      <c r="D463"/>
      <c r="E463"/>
      <c r="F463"/>
      <c r="G463"/>
      <c r="H463"/>
      <c r="I463"/>
      <c r="J463"/>
      <c r="K463"/>
      <c r="L463"/>
    </row>
    <row r="464" spans="1:12">
      <c r="A464"/>
      <c r="B464"/>
      <c r="C464"/>
      <c r="D464"/>
      <c r="E464"/>
      <c r="F464"/>
      <c r="G464"/>
      <c r="H464"/>
      <c r="I464"/>
      <c r="J464"/>
      <c r="K464"/>
      <c r="L464"/>
    </row>
    <row r="465" spans="1:12">
      <c r="A465"/>
      <c r="B465"/>
      <c r="C465"/>
      <c r="D465"/>
      <c r="E465"/>
      <c r="F465"/>
      <c r="G465"/>
      <c r="H465"/>
      <c r="I465"/>
      <c r="J465"/>
      <c r="K465"/>
      <c r="L465"/>
    </row>
    <row r="466" spans="1:12">
      <c r="A466"/>
      <c r="B466"/>
      <c r="C466"/>
      <c r="D466"/>
      <c r="E466"/>
      <c r="F466"/>
      <c r="G466"/>
      <c r="H466"/>
      <c r="I466"/>
      <c r="J466"/>
      <c r="K466"/>
      <c r="L466"/>
    </row>
    <row r="467" spans="1:12">
      <c r="A467"/>
      <c r="B467"/>
      <c r="C467"/>
      <c r="D467"/>
      <c r="E467"/>
      <c r="F467"/>
      <c r="G467"/>
      <c r="H467"/>
      <c r="I467"/>
      <c r="J467"/>
      <c r="K467"/>
      <c r="L467"/>
    </row>
    <row r="468" spans="1:12">
      <c r="A468"/>
      <c r="B468"/>
      <c r="C468"/>
      <c r="D468"/>
      <c r="E468"/>
      <c r="F468"/>
      <c r="G468"/>
      <c r="H468"/>
      <c r="I468"/>
      <c r="J468"/>
      <c r="K468"/>
      <c r="L468"/>
    </row>
    <row r="469" spans="1:12">
      <c r="A469"/>
      <c r="B469"/>
      <c r="C469"/>
      <c r="D469"/>
      <c r="E469"/>
      <c r="F469"/>
      <c r="G469"/>
      <c r="H469"/>
      <c r="I469"/>
      <c r="J469"/>
      <c r="K469"/>
      <c r="L469"/>
    </row>
    <row r="470" spans="1:12">
      <c r="A470"/>
      <c r="B470"/>
      <c r="C470"/>
      <c r="D470"/>
      <c r="E470"/>
      <c r="F470"/>
      <c r="G470"/>
      <c r="H470"/>
      <c r="I470"/>
      <c r="J470"/>
      <c r="K470"/>
      <c r="L470"/>
    </row>
    <row r="471" spans="1:12">
      <c r="A471"/>
      <c r="B471"/>
      <c r="C471"/>
      <c r="D471"/>
      <c r="E471"/>
      <c r="F471"/>
      <c r="G471"/>
      <c r="H471"/>
      <c r="I471"/>
      <c r="J471"/>
      <c r="K471"/>
      <c r="L471"/>
    </row>
    <row r="472" spans="1:12">
      <c r="A472"/>
      <c r="B472"/>
      <c r="C472"/>
      <c r="D472"/>
      <c r="E472"/>
      <c r="F472"/>
      <c r="G472"/>
      <c r="H472"/>
      <c r="I472"/>
      <c r="J472"/>
      <c r="K472"/>
      <c r="L472"/>
    </row>
    <row r="473" spans="1:12">
      <c r="A473"/>
      <c r="B473"/>
      <c r="C473"/>
      <c r="D473"/>
      <c r="E473"/>
      <c r="F473"/>
      <c r="G473"/>
      <c r="H473"/>
      <c r="I473"/>
      <c r="J473"/>
      <c r="K473"/>
      <c r="L473"/>
    </row>
    <row r="474" spans="1:12">
      <c r="A474"/>
      <c r="B474"/>
      <c r="C474"/>
      <c r="D474"/>
      <c r="E474"/>
      <c r="F474"/>
      <c r="G474"/>
      <c r="H474"/>
      <c r="I474"/>
      <c r="J474"/>
      <c r="K474"/>
      <c r="L474"/>
    </row>
    <row r="475" spans="1:12">
      <c r="A475"/>
      <c r="B475"/>
      <c r="C475"/>
      <c r="D475"/>
      <c r="E475"/>
      <c r="F475"/>
      <c r="G475"/>
      <c r="H475"/>
      <c r="I475"/>
      <c r="J475"/>
      <c r="K475"/>
      <c r="L475"/>
    </row>
    <row r="476" spans="1:12">
      <c r="A476"/>
      <c r="B476"/>
      <c r="C476"/>
      <c r="D476"/>
      <c r="E476"/>
      <c r="F476"/>
      <c r="G476"/>
      <c r="H476"/>
      <c r="I476"/>
      <c r="J476"/>
      <c r="K476"/>
      <c r="L476"/>
    </row>
    <row r="477" spans="1:12">
      <c r="A477"/>
      <c r="B477"/>
      <c r="C477"/>
      <c r="D477"/>
      <c r="E477"/>
      <c r="F477"/>
      <c r="G477"/>
      <c r="H477"/>
      <c r="I477"/>
      <c r="J477"/>
      <c r="K477"/>
      <c r="L477"/>
    </row>
    <row r="478" spans="1:12">
      <c r="A478"/>
      <c r="B478"/>
      <c r="C478"/>
      <c r="D478"/>
      <c r="E478"/>
      <c r="F478"/>
      <c r="G478"/>
      <c r="H478"/>
      <c r="I478"/>
      <c r="J478"/>
      <c r="K478"/>
      <c r="L478"/>
    </row>
    <row r="479" spans="1:12">
      <c r="A479"/>
      <c r="B479"/>
      <c r="C479"/>
      <c r="D479"/>
      <c r="E479"/>
      <c r="F479"/>
      <c r="G479"/>
      <c r="H479"/>
      <c r="I479"/>
      <c r="J479"/>
      <c r="K479"/>
      <c r="L479"/>
    </row>
    <row r="480" spans="1:12">
      <c r="A480"/>
      <c r="B480"/>
      <c r="C480"/>
      <c r="D480"/>
      <c r="E480"/>
      <c r="F480"/>
      <c r="G480"/>
      <c r="H480"/>
      <c r="I480"/>
      <c r="J480"/>
      <c r="K480"/>
      <c r="L480"/>
    </row>
    <row r="481" spans="1:12">
      <c r="A481"/>
      <c r="B481"/>
      <c r="C481"/>
      <c r="D481"/>
      <c r="E481"/>
      <c r="F481"/>
      <c r="G481"/>
      <c r="H481"/>
      <c r="I481"/>
      <c r="J481"/>
      <c r="K481"/>
      <c r="L481"/>
    </row>
    <row r="482" spans="1:12">
      <c r="A482"/>
      <c r="B482"/>
      <c r="C482"/>
      <c r="D482"/>
      <c r="E482"/>
      <c r="F482"/>
      <c r="G482"/>
      <c r="H482"/>
      <c r="I482"/>
      <c r="J482"/>
      <c r="K482"/>
      <c r="L482"/>
    </row>
    <row r="483" spans="1:12">
      <c r="A483"/>
      <c r="B483"/>
      <c r="C483"/>
      <c r="D483"/>
      <c r="E483"/>
      <c r="F483"/>
      <c r="G483"/>
      <c r="H483"/>
      <c r="I483"/>
      <c r="J483"/>
      <c r="K483"/>
      <c r="L483"/>
    </row>
    <row r="484" spans="1:12">
      <c r="A484"/>
      <c r="B484"/>
      <c r="C484"/>
      <c r="D484"/>
      <c r="E484"/>
      <c r="F484"/>
      <c r="G484"/>
      <c r="H484"/>
      <c r="I484"/>
      <c r="J484"/>
      <c r="K484"/>
      <c r="L484"/>
    </row>
    <row r="485" spans="1:12">
      <c r="A485"/>
      <c r="B485"/>
      <c r="C485"/>
      <c r="D485"/>
      <c r="E485"/>
      <c r="F485"/>
      <c r="G485"/>
      <c r="H485"/>
      <c r="I485"/>
      <c r="J485"/>
      <c r="K485"/>
      <c r="L485"/>
    </row>
    <row r="486" spans="1:12">
      <c r="A486"/>
      <c r="B486"/>
      <c r="C486"/>
      <c r="D486"/>
      <c r="E486"/>
      <c r="F486"/>
      <c r="G486"/>
      <c r="H486"/>
      <c r="I486"/>
      <c r="J486"/>
      <c r="K486"/>
      <c r="L486"/>
    </row>
    <row r="487" spans="1:12">
      <c r="A487"/>
      <c r="B487"/>
      <c r="C487"/>
      <c r="D487"/>
      <c r="E487"/>
      <c r="F487"/>
      <c r="G487"/>
      <c r="H487"/>
      <c r="I487"/>
      <c r="J487"/>
      <c r="K487"/>
      <c r="L487"/>
    </row>
    <row r="488" spans="1:12">
      <c r="A488"/>
      <c r="B488"/>
      <c r="C488"/>
      <c r="D488"/>
      <c r="E488"/>
      <c r="F488"/>
      <c r="G488"/>
      <c r="H488"/>
      <c r="I488"/>
      <c r="J488"/>
      <c r="K488"/>
      <c r="L488"/>
    </row>
    <row r="489" spans="1:12">
      <c r="A489"/>
      <c r="B489"/>
      <c r="C489"/>
      <c r="D489"/>
      <c r="E489"/>
      <c r="F489"/>
      <c r="G489"/>
      <c r="H489"/>
      <c r="I489"/>
      <c r="J489"/>
      <c r="K489"/>
      <c r="L489"/>
    </row>
    <row r="490" spans="1:12">
      <c r="A490"/>
      <c r="B490"/>
      <c r="C490"/>
      <c r="D490"/>
      <c r="E490"/>
      <c r="F490"/>
      <c r="G490"/>
      <c r="H490"/>
      <c r="I490"/>
      <c r="J490"/>
      <c r="K490"/>
      <c r="L490"/>
    </row>
    <row r="491" spans="1:12">
      <c r="A491"/>
      <c r="B491"/>
      <c r="C491"/>
      <c r="D491"/>
      <c r="E491"/>
      <c r="F491"/>
      <c r="G491"/>
      <c r="H491"/>
      <c r="I491"/>
      <c r="J491"/>
      <c r="K491"/>
      <c r="L491"/>
    </row>
    <row r="492" spans="1:12">
      <c r="A492"/>
      <c r="B492"/>
      <c r="C492"/>
      <c r="D492"/>
      <c r="E492"/>
      <c r="F492"/>
      <c r="G492"/>
      <c r="H492"/>
      <c r="I492"/>
      <c r="J492"/>
      <c r="K492"/>
      <c r="L492"/>
    </row>
    <row r="493" spans="1:12">
      <c r="A493"/>
      <c r="B493"/>
      <c r="C493"/>
      <c r="D493"/>
      <c r="E493"/>
      <c r="F493"/>
      <c r="G493"/>
      <c r="H493"/>
      <c r="I493"/>
      <c r="J493"/>
      <c r="K493"/>
      <c r="L493"/>
    </row>
    <row r="494" spans="1:12">
      <c r="A494"/>
      <c r="B494"/>
      <c r="C494"/>
      <c r="D494"/>
      <c r="E494"/>
      <c r="F494"/>
      <c r="G494"/>
      <c r="H494"/>
      <c r="I494"/>
      <c r="J494"/>
      <c r="K494"/>
      <c r="L494"/>
    </row>
    <row r="495" spans="1:12">
      <c r="A495"/>
      <c r="B495"/>
      <c r="C495"/>
      <c r="D495"/>
      <c r="E495"/>
      <c r="F495"/>
      <c r="G495"/>
      <c r="H495"/>
      <c r="I495"/>
      <c r="J495"/>
      <c r="K495"/>
      <c r="L495"/>
    </row>
    <row r="496" spans="1:12">
      <c r="A496"/>
      <c r="B496"/>
      <c r="C496"/>
      <c r="D496"/>
      <c r="E496"/>
      <c r="F496"/>
      <c r="G496"/>
      <c r="H496"/>
      <c r="I496"/>
      <c r="J496"/>
      <c r="K496"/>
      <c r="L496"/>
    </row>
    <row r="497" spans="1:12">
      <c r="A497"/>
      <c r="B497"/>
      <c r="C497"/>
      <c r="D497"/>
      <c r="E497"/>
      <c r="F497"/>
      <c r="G497"/>
      <c r="H497"/>
      <c r="I497"/>
      <c r="J497"/>
      <c r="K497"/>
      <c r="L497"/>
    </row>
    <row r="498" spans="1:12">
      <c r="A498"/>
      <c r="B498"/>
      <c r="C498"/>
      <c r="D498"/>
      <c r="E498"/>
      <c r="F498"/>
      <c r="G498"/>
      <c r="H498"/>
      <c r="I498"/>
      <c r="J498"/>
      <c r="K498"/>
      <c r="L498"/>
    </row>
    <row r="499" spans="1:12">
      <c r="A499"/>
      <c r="B499"/>
      <c r="C499"/>
      <c r="D499"/>
      <c r="E499"/>
      <c r="F499"/>
      <c r="G499"/>
      <c r="H499"/>
      <c r="I499"/>
      <c r="J499"/>
      <c r="K499"/>
      <c r="L499"/>
    </row>
    <row r="500" spans="1:12">
      <c r="A500"/>
      <c r="B500"/>
      <c r="C500"/>
      <c r="D500"/>
      <c r="E500"/>
      <c r="F500"/>
      <c r="G500"/>
      <c r="H500"/>
      <c r="I500"/>
      <c r="J500"/>
      <c r="K500"/>
      <c r="L500"/>
    </row>
    <row r="501" spans="1:12">
      <c r="A501"/>
      <c r="B501"/>
      <c r="C501"/>
      <c r="D501"/>
      <c r="E501"/>
      <c r="F501"/>
      <c r="G501"/>
      <c r="H501"/>
      <c r="I501"/>
      <c r="J501"/>
      <c r="K501"/>
      <c r="L501"/>
    </row>
    <row r="502" spans="1:12">
      <c r="A502"/>
      <c r="B502"/>
      <c r="C502"/>
      <c r="D502"/>
      <c r="E502"/>
      <c r="F502"/>
      <c r="G502"/>
      <c r="H502"/>
      <c r="I502"/>
      <c r="J502"/>
      <c r="K502"/>
      <c r="L502"/>
    </row>
    <row r="503" spans="1:12">
      <c r="A503"/>
      <c r="B503"/>
      <c r="C503"/>
      <c r="D503"/>
      <c r="E503"/>
      <c r="F503"/>
      <c r="G503"/>
      <c r="H503"/>
      <c r="I503"/>
      <c r="J503"/>
      <c r="K503"/>
      <c r="L503"/>
    </row>
    <row r="504" spans="1:12">
      <c r="A504"/>
      <c r="B504"/>
      <c r="C504"/>
      <c r="D504"/>
      <c r="E504"/>
      <c r="F504"/>
      <c r="G504"/>
      <c r="H504"/>
      <c r="I504"/>
      <c r="J504"/>
      <c r="K504"/>
      <c r="L504"/>
    </row>
    <row r="505" spans="1:12">
      <c r="A505"/>
      <c r="B505"/>
      <c r="C505"/>
      <c r="D505"/>
      <c r="E505"/>
      <c r="F505"/>
      <c r="G505"/>
      <c r="H505"/>
      <c r="I505"/>
      <c r="J505"/>
      <c r="K505"/>
      <c r="L505"/>
    </row>
    <row r="506" spans="1:12">
      <c r="A506"/>
      <c r="B506"/>
      <c r="C506"/>
      <c r="D506"/>
      <c r="E506"/>
      <c r="F506"/>
      <c r="G506"/>
      <c r="H506"/>
      <c r="I506"/>
      <c r="J506"/>
      <c r="K506"/>
      <c r="L506"/>
    </row>
    <row r="507" spans="1:12">
      <c r="A507"/>
      <c r="B507"/>
      <c r="C507"/>
      <c r="D507"/>
      <c r="E507"/>
      <c r="F507"/>
      <c r="G507"/>
      <c r="H507"/>
      <c r="I507"/>
      <c r="J507"/>
      <c r="K507"/>
      <c r="L507"/>
    </row>
    <row r="508" spans="1:12">
      <c r="A508"/>
      <c r="B508"/>
      <c r="C508"/>
      <c r="D508"/>
      <c r="E508"/>
      <c r="F508"/>
      <c r="G508"/>
      <c r="H508"/>
      <c r="I508"/>
      <c r="J508"/>
      <c r="K508"/>
      <c r="L508"/>
    </row>
    <row r="509" spans="1:12">
      <c r="A509"/>
      <c r="B509"/>
      <c r="C509"/>
      <c r="D509"/>
      <c r="E509"/>
      <c r="F509"/>
      <c r="G509"/>
      <c r="H509"/>
      <c r="I509"/>
      <c r="J509"/>
      <c r="K509"/>
      <c r="L509"/>
    </row>
    <row r="510" spans="1:12">
      <c r="A510"/>
      <c r="B510"/>
      <c r="C510"/>
      <c r="D510"/>
      <c r="E510"/>
      <c r="F510"/>
      <c r="G510"/>
      <c r="H510"/>
      <c r="I510"/>
      <c r="J510"/>
      <c r="K510"/>
      <c r="L510"/>
    </row>
    <row r="511" spans="1:12">
      <c r="A511"/>
      <c r="B511"/>
      <c r="C511"/>
      <c r="D511"/>
      <c r="E511"/>
      <c r="F511"/>
      <c r="G511"/>
      <c r="H511"/>
      <c r="I511"/>
      <c r="J511"/>
      <c r="K511"/>
      <c r="L511"/>
    </row>
    <row r="512" spans="1:12">
      <c r="A512"/>
      <c r="B512"/>
      <c r="C512"/>
      <c r="D512"/>
      <c r="E512"/>
      <c r="F512"/>
      <c r="G512"/>
      <c r="H512"/>
      <c r="I512"/>
      <c r="J512"/>
      <c r="K512"/>
      <c r="L512"/>
    </row>
    <row r="513" spans="1:12">
      <c r="A513"/>
      <c r="B513"/>
      <c r="C513"/>
      <c r="D513"/>
      <c r="E513"/>
      <c r="F513"/>
      <c r="G513"/>
      <c r="H513"/>
      <c r="I513"/>
      <c r="J513"/>
      <c r="K513"/>
      <c r="L513"/>
    </row>
    <row r="514" spans="1:12">
      <c r="A514"/>
      <c r="B514"/>
      <c r="C514"/>
      <c r="D514"/>
      <c r="E514"/>
      <c r="F514"/>
      <c r="G514"/>
      <c r="H514"/>
      <c r="I514"/>
      <c r="J514"/>
      <c r="K514"/>
      <c r="L514"/>
    </row>
    <row r="515" spans="1:12">
      <c r="A515"/>
      <c r="B515"/>
      <c r="C515"/>
      <c r="D515"/>
      <c r="E515"/>
      <c r="F515"/>
      <c r="G515"/>
      <c r="H515"/>
      <c r="I515"/>
      <c r="J515"/>
      <c r="K515"/>
      <c r="L515"/>
    </row>
    <row r="516" spans="1:12">
      <c r="A516"/>
      <c r="B516"/>
      <c r="C516"/>
      <c r="D516"/>
      <c r="E516"/>
      <c r="F516"/>
      <c r="G516"/>
      <c r="H516"/>
      <c r="I516"/>
      <c r="J516"/>
      <c r="K516"/>
      <c r="L516"/>
    </row>
    <row r="517" spans="1:12">
      <c r="A517"/>
      <c r="B517"/>
      <c r="C517"/>
      <c r="D517"/>
      <c r="E517"/>
      <c r="F517"/>
      <c r="G517"/>
      <c r="H517"/>
      <c r="I517"/>
      <c r="J517"/>
      <c r="K517"/>
      <c r="L517"/>
    </row>
    <row r="518" spans="1:12">
      <c r="A518"/>
      <c r="B518"/>
      <c r="C518"/>
      <c r="D518"/>
      <c r="E518"/>
      <c r="F518"/>
      <c r="G518"/>
      <c r="H518"/>
      <c r="I518"/>
      <c r="J518"/>
      <c r="K518"/>
      <c r="L518"/>
    </row>
    <row r="519" spans="1:12">
      <c r="A519"/>
      <c r="B519"/>
      <c r="C519"/>
      <c r="D519"/>
      <c r="E519"/>
      <c r="F519"/>
      <c r="G519"/>
      <c r="H519"/>
      <c r="I519"/>
      <c r="J519"/>
      <c r="K519"/>
      <c r="L519"/>
    </row>
    <row r="520" spans="1:12">
      <c r="A520"/>
      <c r="B520"/>
      <c r="C520"/>
      <c r="D520"/>
      <c r="E520"/>
      <c r="F520"/>
      <c r="G520"/>
      <c r="H520"/>
      <c r="I520"/>
      <c r="J520"/>
      <c r="K520"/>
      <c r="L520"/>
    </row>
    <row r="521" spans="1:12">
      <c r="A521"/>
      <c r="B521"/>
      <c r="C521"/>
      <c r="D521"/>
      <c r="E521"/>
      <c r="F521"/>
      <c r="G521"/>
      <c r="H521"/>
      <c r="I521"/>
      <c r="J521"/>
      <c r="K521"/>
      <c r="L521"/>
    </row>
    <row r="522" spans="1:12">
      <c r="A522"/>
      <c r="B522"/>
      <c r="C522"/>
      <c r="D522"/>
      <c r="E522"/>
      <c r="F522"/>
      <c r="G522"/>
      <c r="H522"/>
      <c r="I522"/>
      <c r="J522"/>
      <c r="K522"/>
      <c r="L522"/>
    </row>
    <row r="523" spans="1:12">
      <c r="A523"/>
      <c r="B523"/>
      <c r="C523"/>
      <c r="D523"/>
      <c r="E523"/>
      <c r="F523"/>
      <c r="G523"/>
      <c r="H523"/>
      <c r="I523"/>
      <c r="J523"/>
      <c r="K523"/>
      <c r="L523"/>
    </row>
    <row r="524" spans="1:12">
      <c r="A524"/>
      <c r="B524"/>
      <c r="C524"/>
      <c r="D524"/>
      <c r="E524"/>
      <c r="F524"/>
      <c r="G524"/>
      <c r="H524"/>
      <c r="I524"/>
      <c r="J524"/>
      <c r="K524"/>
      <c r="L524"/>
    </row>
    <row r="525" spans="1:12">
      <c r="A525"/>
      <c r="B525"/>
      <c r="C525"/>
      <c r="D525"/>
      <c r="E525"/>
      <c r="F525"/>
      <c r="G525"/>
      <c r="H525"/>
      <c r="I525"/>
      <c r="J525"/>
      <c r="K525"/>
      <c r="L525"/>
    </row>
    <row r="526" spans="1:12">
      <c r="A526"/>
      <c r="B526"/>
      <c r="C526"/>
      <c r="D526"/>
      <c r="E526"/>
      <c r="F526"/>
      <c r="G526"/>
      <c r="H526"/>
      <c r="I526"/>
      <c r="J526"/>
      <c r="K526"/>
      <c r="L526"/>
    </row>
    <row r="527" spans="1:12">
      <c r="A527"/>
      <c r="B527"/>
      <c r="C527"/>
      <c r="D527"/>
      <c r="E527"/>
      <c r="F527"/>
      <c r="G527"/>
      <c r="H527"/>
      <c r="I527"/>
      <c r="J527"/>
      <c r="K527"/>
      <c r="L527"/>
    </row>
    <row r="528" spans="1:12">
      <c r="A528"/>
      <c r="B528"/>
      <c r="C528"/>
      <c r="D528"/>
      <c r="E528"/>
      <c r="F528"/>
      <c r="G528"/>
      <c r="H528"/>
      <c r="I528"/>
      <c r="J528"/>
      <c r="K528"/>
      <c r="L528"/>
    </row>
    <row r="529" spans="1:12">
      <c r="A529"/>
      <c r="B529"/>
      <c r="C529"/>
      <c r="D529"/>
      <c r="E529"/>
      <c r="F529"/>
      <c r="G529"/>
      <c r="H529"/>
      <c r="I529"/>
      <c r="J529"/>
      <c r="K529"/>
      <c r="L529"/>
    </row>
    <row r="530" spans="1:12">
      <c r="A530"/>
      <c r="B530"/>
      <c r="C530"/>
      <c r="D530"/>
      <c r="E530"/>
      <c r="F530"/>
      <c r="G530"/>
      <c r="H530"/>
      <c r="I530"/>
      <c r="J530"/>
      <c r="K530"/>
      <c r="L530"/>
    </row>
    <row r="531" spans="1:12">
      <c r="A531"/>
      <c r="B531"/>
      <c r="C531"/>
      <c r="D531"/>
      <c r="E531"/>
      <c r="F531"/>
      <c r="G531"/>
      <c r="H531"/>
      <c r="I531"/>
      <c r="J531"/>
      <c r="K531"/>
      <c r="L531"/>
    </row>
    <row r="532" spans="1:12">
      <c r="A532"/>
      <c r="B532"/>
      <c r="C532"/>
      <c r="D532"/>
      <c r="E532"/>
      <c r="F532"/>
      <c r="G532"/>
      <c r="H532"/>
      <c r="I532"/>
      <c r="J532"/>
      <c r="K532"/>
      <c r="L532"/>
    </row>
    <row r="533" spans="1:12">
      <c r="A533"/>
      <c r="B533"/>
      <c r="C533"/>
      <c r="D533"/>
      <c r="E533"/>
      <c r="F533"/>
      <c r="G533"/>
      <c r="H533"/>
      <c r="I533"/>
      <c r="J533"/>
      <c r="K533"/>
      <c r="L533"/>
    </row>
    <row r="534" spans="1:12">
      <c r="A534"/>
      <c r="B534"/>
      <c r="C534"/>
      <c r="D534"/>
      <c r="E534"/>
      <c r="F534"/>
      <c r="G534"/>
      <c r="H534"/>
      <c r="I534"/>
      <c r="J534"/>
      <c r="K534"/>
      <c r="L534"/>
    </row>
    <row r="535" spans="1:12">
      <c r="A535"/>
      <c r="B535"/>
      <c r="C535"/>
      <c r="D535"/>
      <c r="E535"/>
      <c r="F535"/>
      <c r="G535"/>
      <c r="H535"/>
      <c r="I535"/>
      <c r="J535"/>
      <c r="K535"/>
      <c r="L535"/>
    </row>
    <row r="536" spans="1:12">
      <c r="A536"/>
      <c r="B536"/>
      <c r="C536"/>
      <c r="D536"/>
      <c r="E536"/>
      <c r="F536"/>
      <c r="G536"/>
      <c r="H536"/>
      <c r="I536"/>
      <c r="J536"/>
      <c r="K536"/>
      <c r="L536"/>
    </row>
    <row r="537" spans="1:12">
      <c r="A537"/>
      <c r="B537"/>
      <c r="C537"/>
      <c r="D537"/>
      <c r="E537"/>
      <c r="F537"/>
      <c r="G537"/>
      <c r="H537"/>
      <c r="I537"/>
      <c r="J537"/>
      <c r="K537"/>
      <c r="L537"/>
    </row>
    <row r="538" spans="1:12">
      <c r="A538"/>
      <c r="B538"/>
      <c r="C538"/>
      <c r="D538"/>
      <c r="E538"/>
      <c r="F538"/>
      <c r="G538"/>
      <c r="H538"/>
      <c r="I538"/>
      <c r="J538"/>
      <c r="K538"/>
      <c r="L538"/>
    </row>
    <row r="539" spans="1:12">
      <c r="A539"/>
      <c r="B539"/>
      <c r="C539"/>
      <c r="D539"/>
      <c r="E539"/>
      <c r="F539"/>
      <c r="G539"/>
      <c r="H539"/>
      <c r="I539"/>
      <c r="J539"/>
      <c r="K539"/>
      <c r="L539"/>
    </row>
    <row r="540" spans="1:12">
      <c r="A540"/>
      <c r="B540"/>
      <c r="C540"/>
      <c r="D540"/>
      <c r="E540"/>
      <c r="F540"/>
      <c r="G540"/>
      <c r="H540"/>
      <c r="I540"/>
      <c r="J540"/>
      <c r="K540"/>
      <c r="L540"/>
    </row>
    <row r="541" spans="1:12">
      <c r="A541"/>
      <c r="B541"/>
      <c r="C541"/>
      <c r="D541"/>
      <c r="E541"/>
      <c r="F541"/>
      <c r="G541"/>
      <c r="H541"/>
      <c r="I541"/>
      <c r="J541"/>
      <c r="K541"/>
      <c r="L541"/>
    </row>
    <row r="542" spans="1:12">
      <c r="A542"/>
      <c r="B542"/>
      <c r="C542"/>
      <c r="D542"/>
      <c r="E542"/>
      <c r="F542"/>
      <c r="G542"/>
      <c r="H542"/>
      <c r="I542"/>
      <c r="J542"/>
      <c r="K542"/>
      <c r="L542"/>
    </row>
    <row r="543" spans="1:12">
      <c r="A543"/>
      <c r="B543"/>
      <c r="C543"/>
      <c r="D543"/>
      <c r="E543"/>
      <c r="F543"/>
      <c r="G543"/>
      <c r="H543"/>
      <c r="I543"/>
      <c r="J543"/>
      <c r="K543"/>
      <c r="L543"/>
    </row>
    <row r="544" spans="1:12">
      <c r="A544"/>
      <c r="B544"/>
      <c r="C544"/>
      <c r="D544"/>
      <c r="E544"/>
      <c r="F544"/>
      <c r="G544"/>
      <c r="H544"/>
      <c r="I544"/>
      <c r="J544"/>
      <c r="K544"/>
      <c r="L544"/>
    </row>
    <row r="545" spans="1:12">
      <c r="A545"/>
      <c r="B545"/>
      <c r="C545"/>
      <c r="D545"/>
      <c r="E545"/>
      <c r="F545"/>
      <c r="G545"/>
      <c r="H545"/>
      <c r="I545"/>
      <c r="J545"/>
      <c r="K545"/>
      <c r="L545"/>
    </row>
    <row r="546" spans="1:12">
      <c r="A546"/>
      <c r="B546"/>
      <c r="C546"/>
      <c r="D546"/>
      <c r="E546"/>
      <c r="F546"/>
      <c r="G546"/>
      <c r="H546"/>
      <c r="I546"/>
      <c r="J546"/>
      <c r="K546"/>
      <c r="L546"/>
    </row>
    <row r="547" spans="1:12">
      <c r="A547"/>
      <c r="B547"/>
      <c r="C547"/>
      <c r="D547"/>
      <c r="E547"/>
      <c r="F547"/>
      <c r="G547"/>
      <c r="H547"/>
      <c r="I547"/>
      <c r="J547"/>
      <c r="K547"/>
      <c r="L547"/>
    </row>
    <row r="548" spans="1:12">
      <c r="A548"/>
      <c r="B548"/>
      <c r="C548"/>
      <c r="D548"/>
      <c r="E548"/>
      <c r="F548"/>
      <c r="G548"/>
      <c r="H548"/>
      <c r="I548"/>
      <c r="J548"/>
      <c r="K548"/>
      <c r="L548"/>
    </row>
    <row r="549" spans="1:12">
      <c r="A549"/>
      <c r="B549"/>
      <c r="C549"/>
      <c r="D549"/>
      <c r="E549"/>
      <c r="F549"/>
      <c r="G549"/>
      <c r="H549"/>
      <c r="I549"/>
      <c r="J549"/>
      <c r="K549"/>
      <c r="L549"/>
    </row>
    <row r="550" spans="1:12">
      <c r="A550"/>
      <c r="B550"/>
      <c r="C550"/>
      <c r="D550"/>
      <c r="E550"/>
      <c r="F550"/>
      <c r="G550"/>
      <c r="H550"/>
      <c r="I550"/>
      <c r="J550"/>
      <c r="K550"/>
      <c r="L550"/>
    </row>
    <row r="551" spans="1:12">
      <c r="A551"/>
      <c r="B551"/>
      <c r="C551"/>
      <c r="D551"/>
      <c r="E551"/>
      <c r="F551"/>
      <c r="G551"/>
      <c r="H551"/>
      <c r="I551"/>
      <c r="J551"/>
      <c r="K551"/>
      <c r="L551"/>
    </row>
    <row r="552" spans="1:12">
      <c r="A552"/>
      <c r="B552"/>
      <c r="C552"/>
      <c r="D552"/>
      <c r="E552"/>
      <c r="F552"/>
      <c r="G552"/>
      <c r="H552"/>
      <c r="I552"/>
      <c r="J552"/>
      <c r="K552"/>
      <c r="L552"/>
    </row>
    <row r="553" spans="1:12">
      <c r="A553"/>
      <c r="B553"/>
      <c r="C553"/>
      <c r="D553"/>
      <c r="E553"/>
      <c r="F553"/>
      <c r="G553"/>
      <c r="H553"/>
      <c r="I553"/>
      <c r="J553"/>
      <c r="K553"/>
      <c r="L553"/>
    </row>
    <row r="554" spans="1:12">
      <c r="A554"/>
      <c r="B554"/>
      <c r="C554"/>
      <c r="D554"/>
      <c r="E554"/>
      <c r="F554"/>
      <c r="G554"/>
      <c r="H554"/>
      <c r="I554"/>
      <c r="J554"/>
      <c r="K554"/>
      <c r="L554"/>
    </row>
    <row r="555" spans="1:12">
      <c r="A555"/>
      <c r="B555"/>
      <c r="C555"/>
      <c r="D555"/>
      <c r="E555"/>
      <c r="F555"/>
      <c r="G555"/>
      <c r="H555"/>
      <c r="I555"/>
      <c r="J555"/>
      <c r="K555"/>
      <c r="L555"/>
    </row>
    <row r="556" spans="1:12">
      <c r="A556"/>
      <c r="B556"/>
      <c r="C556"/>
      <c r="D556"/>
      <c r="E556"/>
      <c r="F556"/>
      <c r="G556"/>
      <c r="H556"/>
      <c r="I556"/>
      <c r="J556"/>
      <c r="K556"/>
      <c r="L556"/>
    </row>
    <row r="557" spans="1:12">
      <c r="A557"/>
      <c r="B557"/>
      <c r="C557"/>
      <c r="D557"/>
      <c r="E557"/>
      <c r="F557"/>
      <c r="G557"/>
      <c r="H557"/>
      <c r="I557"/>
      <c r="J557"/>
      <c r="K557"/>
      <c r="L557"/>
    </row>
    <row r="558" spans="1:12">
      <c r="A558"/>
      <c r="B558"/>
      <c r="C558"/>
      <c r="D558"/>
      <c r="E558"/>
      <c r="F558"/>
      <c r="G558"/>
      <c r="H558"/>
      <c r="I558"/>
      <c r="J558"/>
      <c r="K558"/>
      <c r="L558"/>
    </row>
    <row r="559" spans="1:12">
      <c r="A559"/>
      <c r="B559"/>
      <c r="C559"/>
      <c r="D559"/>
      <c r="E559"/>
      <c r="F559"/>
      <c r="G559"/>
      <c r="H559"/>
      <c r="I559"/>
      <c r="J559"/>
      <c r="K559"/>
      <c r="L559"/>
    </row>
    <row r="560" spans="1:12">
      <c r="A560"/>
      <c r="B560"/>
      <c r="C560"/>
      <c r="D560"/>
      <c r="E560"/>
      <c r="F560"/>
      <c r="G560"/>
      <c r="H560"/>
      <c r="I560"/>
      <c r="J560"/>
      <c r="K560"/>
      <c r="L560"/>
    </row>
    <row r="561" spans="1:12">
      <c r="A561"/>
      <c r="B561"/>
      <c r="C561"/>
      <c r="D561"/>
      <c r="E561"/>
      <c r="F561"/>
      <c r="G561"/>
      <c r="H561"/>
      <c r="I561"/>
      <c r="J561"/>
      <c r="K561"/>
      <c r="L561"/>
    </row>
    <row r="562" spans="1:12">
      <c r="A562"/>
      <c r="B562"/>
      <c r="C562"/>
      <c r="D562"/>
      <c r="E562"/>
      <c r="F562"/>
      <c r="G562"/>
      <c r="H562"/>
      <c r="I562"/>
      <c r="J562"/>
      <c r="K562"/>
      <c r="L562"/>
    </row>
    <row r="563" spans="1:12">
      <c r="A563"/>
      <c r="B563"/>
      <c r="C563"/>
      <c r="D563"/>
      <c r="E563"/>
      <c r="F563"/>
      <c r="G563"/>
      <c r="H563"/>
      <c r="I563"/>
      <c r="J563"/>
      <c r="K563"/>
      <c r="L563"/>
    </row>
    <row r="564" spans="1:12">
      <c r="A564"/>
      <c r="B564"/>
      <c r="C564"/>
      <c r="D564"/>
      <c r="E564"/>
      <c r="F564"/>
      <c r="G564"/>
      <c r="H564"/>
      <c r="I564"/>
      <c r="J564"/>
      <c r="K564"/>
      <c r="L564"/>
    </row>
    <row r="565" spans="1:12">
      <c r="A565"/>
      <c r="B565"/>
      <c r="C565"/>
      <c r="D565"/>
      <c r="E565"/>
      <c r="F565"/>
      <c r="G565"/>
      <c r="H565"/>
      <c r="I565"/>
      <c r="J565"/>
      <c r="K565"/>
      <c r="L565"/>
    </row>
    <row r="566" spans="1:12">
      <c r="A566"/>
      <c r="B566"/>
      <c r="C566"/>
      <c r="D566"/>
      <c r="E566"/>
      <c r="F566"/>
      <c r="G566"/>
      <c r="H566"/>
      <c r="I566"/>
      <c r="J566"/>
      <c r="K566"/>
      <c r="L566"/>
    </row>
    <row r="567" spans="1:12">
      <c r="A567"/>
      <c r="B567"/>
      <c r="C567"/>
      <c r="D567"/>
      <c r="E567"/>
      <c r="F567"/>
      <c r="G567"/>
      <c r="H567"/>
      <c r="I567"/>
      <c r="J567"/>
      <c r="K567"/>
      <c r="L567"/>
    </row>
    <row r="568" spans="1:12">
      <c r="A568"/>
      <c r="B568"/>
      <c r="C568"/>
      <c r="D568"/>
      <c r="E568"/>
      <c r="F568"/>
      <c r="G568"/>
      <c r="H568"/>
      <c r="I568"/>
      <c r="J568"/>
      <c r="K568"/>
      <c r="L568"/>
    </row>
    <row r="569" spans="1:12">
      <c r="A569"/>
      <c r="B569"/>
      <c r="C569"/>
      <c r="D569"/>
      <c r="E569"/>
      <c r="F569"/>
      <c r="G569"/>
      <c r="H569"/>
      <c r="I569"/>
      <c r="J569"/>
      <c r="K569"/>
      <c r="L569"/>
    </row>
    <row r="570" spans="1:12">
      <c r="A570"/>
      <c r="B570"/>
      <c r="C570"/>
      <c r="D570"/>
      <c r="E570"/>
      <c r="F570"/>
      <c r="G570"/>
      <c r="H570"/>
      <c r="I570"/>
      <c r="J570"/>
      <c r="K570"/>
      <c r="L570"/>
    </row>
    <row r="571" spans="1:12">
      <c r="A571"/>
      <c r="B571"/>
      <c r="C571"/>
      <c r="D571"/>
      <c r="E571"/>
      <c r="F571"/>
      <c r="G571"/>
      <c r="H571"/>
      <c r="I571"/>
      <c r="J571"/>
      <c r="K571"/>
      <c r="L571"/>
    </row>
    <row r="572" spans="1:12">
      <c r="A572"/>
      <c r="B572"/>
      <c r="C572"/>
      <c r="D572"/>
      <c r="E572"/>
      <c r="F572"/>
      <c r="G572"/>
      <c r="H572"/>
      <c r="I572"/>
      <c r="J572"/>
      <c r="K572"/>
      <c r="L572"/>
    </row>
    <row r="573" spans="1:12">
      <c r="A573"/>
      <c r="B573"/>
      <c r="C573"/>
      <c r="D573"/>
      <c r="E573"/>
      <c r="F573"/>
      <c r="G573"/>
      <c r="H573"/>
      <c r="I573"/>
      <c r="J573"/>
      <c r="K573"/>
      <c r="L573"/>
    </row>
    <row r="574" spans="1:12">
      <c r="A574"/>
      <c r="B574"/>
      <c r="C574"/>
      <c r="D574"/>
      <c r="E574"/>
      <c r="F574"/>
      <c r="G574"/>
      <c r="H574"/>
      <c r="I574"/>
      <c r="J574"/>
      <c r="K574"/>
      <c r="L574"/>
    </row>
    <row r="575" spans="1:12">
      <c r="A575"/>
      <c r="B575"/>
      <c r="C575"/>
      <c r="D575"/>
      <c r="E575"/>
      <c r="F575"/>
      <c r="G575"/>
      <c r="H575"/>
      <c r="I575"/>
      <c r="J575"/>
      <c r="K575"/>
      <c r="L575"/>
    </row>
    <row r="576" spans="1:12">
      <c r="A576"/>
      <c r="B576"/>
      <c r="C576"/>
      <c r="D576"/>
      <c r="E576"/>
      <c r="F576"/>
      <c r="G576"/>
      <c r="H576"/>
      <c r="I576"/>
      <c r="J576"/>
      <c r="K576"/>
      <c r="L576"/>
    </row>
    <row r="577" spans="1:12">
      <c r="A577"/>
      <c r="B577"/>
      <c r="C577"/>
      <c r="D577"/>
      <c r="E577"/>
      <c r="F577"/>
      <c r="G577"/>
      <c r="H577"/>
      <c r="I577"/>
      <c r="J577"/>
      <c r="K577"/>
      <c r="L577"/>
    </row>
    <row r="578" spans="1:12">
      <c r="A578"/>
      <c r="B578"/>
      <c r="C578"/>
      <c r="D578"/>
      <c r="E578"/>
      <c r="F578"/>
      <c r="G578"/>
      <c r="H578"/>
      <c r="I578"/>
      <c r="J578"/>
      <c r="K578"/>
      <c r="L578"/>
    </row>
    <row r="579" spans="1:12">
      <c r="A579"/>
      <c r="B579"/>
      <c r="C579"/>
      <c r="D579"/>
      <c r="E579"/>
      <c r="F579"/>
      <c r="G579"/>
      <c r="H579"/>
      <c r="I579"/>
      <c r="J579"/>
      <c r="K579"/>
      <c r="L579"/>
    </row>
    <row r="580" spans="1:12">
      <c r="A580"/>
      <c r="B580"/>
      <c r="C580"/>
      <c r="D580"/>
      <c r="E580"/>
      <c r="F580"/>
      <c r="G580"/>
      <c r="H580"/>
      <c r="I580"/>
      <c r="J580"/>
      <c r="K580"/>
      <c r="L580"/>
    </row>
    <row r="581" spans="1:12">
      <c r="A581"/>
      <c r="B581"/>
      <c r="C581"/>
      <c r="D581"/>
      <c r="E581"/>
      <c r="F581"/>
      <c r="G581"/>
      <c r="H581"/>
      <c r="I581"/>
      <c r="J581"/>
      <c r="K581"/>
      <c r="L581"/>
    </row>
    <row r="582" spans="1:12">
      <c r="A582"/>
      <c r="B582"/>
      <c r="C582"/>
      <c r="D582"/>
      <c r="E582"/>
      <c r="F582"/>
      <c r="G582"/>
      <c r="H582"/>
      <c r="I582"/>
      <c r="J582"/>
      <c r="K582"/>
      <c r="L582"/>
    </row>
    <row r="583" spans="1:12">
      <c r="A583"/>
      <c r="B583"/>
      <c r="C583"/>
      <c r="D583"/>
      <c r="E583"/>
      <c r="F583"/>
      <c r="G583"/>
      <c r="H583"/>
      <c r="I583"/>
      <c r="J583"/>
      <c r="K583"/>
      <c r="L583"/>
    </row>
    <row r="584" spans="1:12">
      <c r="A584"/>
      <c r="B584"/>
      <c r="C584"/>
      <c r="D584"/>
      <c r="E584"/>
      <c r="F584"/>
      <c r="G584"/>
      <c r="H584"/>
      <c r="I584"/>
      <c r="J584"/>
      <c r="K584"/>
      <c r="L584"/>
    </row>
    <row r="585" spans="1:12">
      <c r="A585"/>
      <c r="B585"/>
      <c r="C585"/>
      <c r="D585"/>
      <c r="E585"/>
      <c r="F585"/>
      <c r="G585"/>
      <c r="H585"/>
      <c r="I585"/>
      <c r="J585"/>
      <c r="K585"/>
      <c r="L585"/>
    </row>
    <row r="586" spans="1:12">
      <c r="A586"/>
      <c r="B586"/>
      <c r="C586"/>
      <c r="D586"/>
      <c r="E586"/>
      <c r="F586"/>
      <c r="G586"/>
      <c r="H586"/>
      <c r="I586"/>
      <c r="J586"/>
      <c r="K586"/>
      <c r="L586"/>
    </row>
    <row r="587" spans="1:12">
      <c r="A587"/>
      <c r="B587"/>
      <c r="C587"/>
      <c r="D587"/>
      <c r="E587"/>
      <c r="F587"/>
      <c r="G587"/>
      <c r="H587"/>
      <c r="I587"/>
      <c r="J587"/>
      <c r="K587"/>
      <c r="L587"/>
    </row>
    <row r="588" spans="1:12">
      <c r="A588"/>
      <c r="B588"/>
      <c r="C588"/>
      <c r="D588"/>
      <c r="E588"/>
      <c r="F588"/>
      <c r="G588"/>
      <c r="H588"/>
      <c r="I588"/>
      <c r="J588"/>
      <c r="K588"/>
      <c r="L588"/>
    </row>
    <row r="589" spans="1:12">
      <c r="A589"/>
      <c r="B589"/>
      <c r="C589"/>
      <c r="D589"/>
      <c r="E589"/>
      <c r="F589"/>
      <c r="G589"/>
      <c r="H589"/>
      <c r="I589"/>
      <c r="J589"/>
      <c r="K589"/>
      <c r="L589"/>
    </row>
    <row r="590" spans="1:12">
      <c r="A590"/>
      <c r="B590"/>
      <c r="C590"/>
      <c r="D590"/>
      <c r="E590"/>
      <c r="F590"/>
      <c r="G590"/>
      <c r="H590"/>
      <c r="I590"/>
      <c r="J590"/>
      <c r="K590"/>
      <c r="L590"/>
    </row>
    <row r="591" spans="1:12">
      <c r="A591"/>
      <c r="B591"/>
      <c r="C591"/>
      <c r="D591"/>
      <c r="E591"/>
      <c r="F591"/>
      <c r="G591"/>
      <c r="H591"/>
      <c r="I591"/>
      <c r="J591"/>
      <c r="K591"/>
      <c r="L591"/>
    </row>
    <row r="592" spans="1:12">
      <c r="A592"/>
      <c r="B592"/>
      <c r="C592"/>
      <c r="D592"/>
      <c r="E592"/>
      <c r="F592"/>
      <c r="G592"/>
      <c r="H592"/>
      <c r="I592"/>
      <c r="J592"/>
      <c r="K592"/>
      <c r="L592"/>
    </row>
    <row r="593" spans="1:12">
      <c r="A593"/>
      <c r="B593"/>
      <c r="C593"/>
      <c r="D593"/>
      <c r="E593"/>
      <c r="F593"/>
      <c r="G593"/>
      <c r="H593"/>
      <c r="I593"/>
      <c r="J593"/>
      <c r="K593"/>
      <c r="L593"/>
    </row>
    <row r="594" spans="1:12">
      <c r="A594"/>
      <c r="B594"/>
      <c r="C594"/>
      <c r="D594"/>
      <c r="E594"/>
      <c r="F594"/>
      <c r="G594"/>
      <c r="H594"/>
      <c r="I594"/>
      <c r="J594"/>
      <c r="K594"/>
      <c r="L594"/>
    </row>
    <row r="595" spans="1:12">
      <c r="A595"/>
      <c r="B595"/>
      <c r="C595"/>
      <c r="D595"/>
      <c r="E595"/>
      <c r="F595"/>
      <c r="G595"/>
      <c r="H595"/>
      <c r="I595"/>
      <c r="J595"/>
      <c r="K595"/>
      <c r="L595"/>
    </row>
    <row r="596" spans="1:12">
      <c r="A596"/>
      <c r="B596"/>
      <c r="C596"/>
      <c r="D596"/>
      <c r="E596"/>
      <c r="F596"/>
      <c r="G596"/>
      <c r="H596"/>
      <c r="I596"/>
      <c r="J596"/>
      <c r="K596"/>
      <c r="L596"/>
    </row>
    <row r="597" spans="1:12">
      <c r="A597"/>
      <c r="B597"/>
      <c r="C597"/>
      <c r="D597"/>
      <c r="E597"/>
      <c r="F597"/>
      <c r="G597"/>
      <c r="H597"/>
      <c r="I597"/>
      <c r="J597"/>
      <c r="K597"/>
      <c r="L597"/>
    </row>
    <row r="598" spans="1:12">
      <c r="A598"/>
      <c r="B598"/>
      <c r="C598"/>
      <c r="D598"/>
      <c r="E598"/>
      <c r="F598"/>
      <c r="G598"/>
      <c r="H598"/>
      <c r="I598"/>
      <c r="J598"/>
      <c r="K598"/>
      <c r="L598"/>
    </row>
    <row r="599" spans="1:12">
      <c r="A599"/>
      <c r="B599"/>
      <c r="C599"/>
      <c r="D599"/>
      <c r="E599"/>
      <c r="F599"/>
      <c r="G599"/>
      <c r="H599"/>
      <c r="I599"/>
      <c r="J599"/>
      <c r="K599"/>
      <c r="L599"/>
    </row>
    <row r="600" spans="1:12">
      <c r="A600"/>
      <c r="B600"/>
      <c r="C600"/>
      <c r="D600"/>
      <c r="E600"/>
      <c r="F600"/>
      <c r="G600"/>
      <c r="H600"/>
      <c r="I600"/>
      <c r="J600"/>
      <c r="K600"/>
      <c r="L600"/>
    </row>
    <row r="601" spans="1:12">
      <c r="A601"/>
      <c r="B601"/>
      <c r="C601"/>
      <c r="D601"/>
      <c r="E601"/>
      <c r="F601"/>
      <c r="G601"/>
      <c r="H601"/>
      <c r="I601"/>
      <c r="J601"/>
      <c r="K601"/>
      <c r="L601"/>
    </row>
    <row r="602" spans="1:12">
      <c r="A602"/>
      <c r="B602"/>
      <c r="C602"/>
      <c r="D602"/>
      <c r="E602"/>
      <c r="F602"/>
      <c r="G602"/>
      <c r="H602"/>
      <c r="I602"/>
      <c r="J602"/>
      <c r="K602"/>
      <c r="L602"/>
    </row>
    <row r="603" spans="1:12">
      <c r="A603"/>
      <c r="B603"/>
      <c r="C603"/>
      <c r="D603"/>
      <c r="E603"/>
      <c r="F603"/>
      <c r="G603"/>
      <c r="H603"/>
      <c r="I603"/>
      <c r="J603"/>
      <c r="K603"/>
      <c r="L603"/>
    </row>
    <row r="604" spans="1:12">
      <c r="A604"/>
      <c r="B604"/>
      <c r="C604"/>
      <c r="D604"/>
      <c r="E604"/>
      <c r="F604"/>
      <c r="G604"/>
      <c r="H604"/>
      <c r="I604"/>
      <c r="J604"/>
      <c r="K604"/>
      <c r="L604"/>
    </row>
    <row r="605" spans="1:12">
      <c r="A605"/>
      <c r="B605"/>
      <c r="C605"/>
      <c r="D605"/>
      <c r="E605"/>
      <c r="F605"/>
      <c r="G605"/>
      <c r="H605"/>
      <c r="I605"/>
      <c r="J605"/>
      <c r="K605"/>
      <c r="L605"/>
    </row>
    <row r="606" spans="1:12">
      <c r="A606"/>
      <c r="B606"/>
      <c r="C606"/>
      <c r="D606"/>
      <c r="E606"/>
      <c r="F606"/>
      <c r="G606"/>
      <c r="H606"/>
      <c r="I606"/>
      <c r="J606"/>
      <c r="K606"/>
      <c r="L606"/>
    </row>
    <row r="607" spans="1:12">
      <c r="A607"/>
      <c r="B607"/>
      <c r="C607"/>
      <c r="D607"/>
      <c r="E607"/>
      <c r="F607"/>
      <c r="G607"/>
      <c r="H607"/>
      <c r="I607"/>
      <c r="J607"/>
      <c r="K607"/>
      <c r="L607"/>
    </row>
    <row r="608" spans="1:12">
      <c r="A608"/>
      <c r="B608"/>
      <c r="C608"/>
      <c r="D608"/>
      <c r="E608"/>
      <c r="F608"/>
      <c r="G608"/>
      <c r="H608"/>
      <c r="I608"/>
      <c r="J608"/>
      <c r="K608"/>
      <c r="L608"/>
    </row>
    <row r="609" spans="1:12">
      <c r="A609"/>
      <c r="B609"/>
      <c r="C609"/>
      <c r="D609"/>
      <c r="E609"/>
      <c r="F609"/>
      <c r="G609"/>
      <c r="H609"/>
      <c r="I609"/>
      <c r="J609"/>
      <c r="K609"/>
      <c r="L609"/>
    </row>
    <row r="610" spans="1:12">
      <c r="A610"/>
      <c r="B610"/>
      <c r="C610"/>
      <c r="D610"/>
      <c r="E610"/>
      <c r="F610"/>
      <c r="G610"/>
      <c r="H610"/>
      <c r="I610"/>
      <c r="J610"/>
      <c r="K610"/>
      <c r="L610"/>
    </row>
    <row r="611" spans="1:12">
      <c r="A611"/>
      <c r="B611"/>
      <c r="C611"/>
      <c r="D611"/>
      <c r="E611"/>
      <c r="F611"/>
      <c r="G611"/>
      <c r="H611"/>
      <c r="I611"/>
      <c r="J611"/>
      <c r="K611"/>
      <c r="L611"/>
    </row>
    <row r="612" spans="1:12">
      <c r="A612"/>
      <c r="B612"/>
      <c r="C612"/>
      <c r="D612"/>
      <c r="E612"/>
      <c r="F612"/>
      <c r="G612"/>
      <c r="H612"/>
      <c r="I612"/>
      <c r="J612"/>
      <c r="K612"/>
      <c r="L612"/>
    </row>
    <row r="613" spans="1:12">
      <c r="A613"/>
      <c r="B613"/>
      <c r="C613"/>
      <c r="D613"/>
      <c r="E613"/>
      <c r="F613"/>
      <c r="G613"/>
      <c r="H613"/>
      <c r="I613"/>
      <c r="J613"/>
      <c r="K613"/>
      <c r="L613"/>
    </row>
    <row r="614" spans="1:12">
      <c r="A614"/>
      <c r="B614"/>
      <c r="C614"/>
      <c r="D614"/>
      <c r="E614"/>
      <c r="F614"/>
      <c r="G614"/>
      <c r="H614"/>
      <c r="I614"/>
      <c r="J614"/>
      <c r="K614"/>
      <c r="L614"/>
    </row>
    <row r="615" spans="1:12">
      <c r="A615"/>
      <c r="B615"/>
      <c r="C615"/>
      <c r="D615"/>
      <c r="E615"/>
      <c r="F615"/>
      <c r="G615"/>
      <c r="H615"/>
      <c r="I615"/>
      <c r="J615"/>
      <c r="K615"/>
      <c r="L615"/>
    </row>
    <row r="616" spans="1:12">
      <c r="A616"/>
      <c r="B616"/>
      <c r="C616"/>
      <c r="D616"/>
      <c r="E616"/>
      <c r="F616"/>
      <c r="G616"/>
      <c r="H616"/>
      <c r="I616"/>
      <c r="J616"/>
      <c r="K616"/>
      <c r="L616"/>
    </row>
    <row r="617" spans="1:12">
      <c r="A617"/>
      <c r="B617"/>
      <c r="C617"/>
      <c r="D617"/>
      <c r="E617"/>
      <c r="F617"/>
      <c r="G617"/>
      <c r="H617"/>
      <c r="I617"/>
      <c r="J617"/>
      <c r="K617"/>
      <c r="L617"/>
    </row>
    <row r="618" spans="1:12">
      <c r="A618"/>
      <c r="B618"/>
      <c r="C618"/>
      <c r="D618"/>
      <c r="E618"/>
      <c r="F618"/>
      <c r="G618"/>
      <c r="H618"/>
      <c r="I618"/>
      <c r="J618"/>
      <c r="K618"/>
      <c r="L618"/>
    </row>
    <row r="619" spans="1:12">
      <c r="A619"/>
      <c r="B619"/>
      <c r="C619"/>
      <c r="D619"/>
      <c r="E619"/>
      <c r="F619"/>
      <c r="G619"/>
      <c r="H619"/>
      <c r="I619"/>
      <c r="J619"/>
      <c r="K619"/>
      <c r="L619"/>
    </row>
    <row r="620" spans="1:12">
      <c r="A620"/>
      <c r="B620"/>
      <c r="C620"/>
      <c r="D620"/>
      <c r="E620"/>
      <c r="F620"/>
      <c r="G620"/>
      <c r="H620"/>
      <c r="I620"/>
      <c r="J620"/>
      <c r="K620"/>
      <c r="L620"/>
    </row>
    <row r="621" spans="1:12">
      <c r="A621"/>
      <c r="B621"/>
      <c r="C621"/>
      <c r="D621"/>
      <c r="E621"/>
      <c r="F621"/>
      <c r="G621"/>
      <c r="H621"/>
      <c r="I621"/>
      <c r="J621"/>
      <c r="K621"/>
      <c r="L621"/>
    </row>
    <row r="622" spans="1:12">
      <c r="A622"/>
      <c r="B622"/>
      <c r="C622"/>
      <c r="D622"/>
      <c r="E622"/>
      <c r="F622"/>
      <c r="G622"/>
      <c r="H622"/>
      <c r="I622"/>
      <c r="J622"/>
      <c r="K622"/>
      <c r="L622"/>
    </row>
    <row r="623" spans="1:12">
      <c r="A623"/>
      <c r="B623"/>
      <c r="C623"/>
      <c r="D623"/>
      <c r="E623"/>
      <c r="F623"/>
      <c r="G623"/>
      <c r="H623"/>
      <c r="I623"/>
      <c r="J623"/>
      <c r="K623"/>
      <c r="L623"/>
    </row>
    <row r="624" spans="1:12">
      <c r="A624"/>
      <c r="B624"/>
      <c r="C624"/>
      <c r="D624"/>
      <c r="E624"/>
      <c r="F624"/>
      <c r="G624"/>
      <c r="H624"/>
      <c r="I624"/>
      <c r="J624"/>
      <c r="K624"/>
      <c r="L624"/>
    </row>
    <row r="625" spans="1:12">
      <c r="A625"/>
      <c r="B625"/>
      <c r="C625"/>
      <c r="D625"/>
      <c r="E625"/>
      <c r="F625"/>
      <c r="G625"/>
      <c r="H625"/>
      <c r="I625"/>
      <c r="J625"/>
      <c r="K625"/>
      <c r="L625"/>
    </row>
    <row r="626" spans="1:12">
      <c r="A626"/>
      <c r="B626"/>
      <c r="C626"/>
      <c r="D626"/>
      <c r="E626"/>
      <c r="F626"/>
      <c r="G626"/>
      <c r="H626"/>
      <c r="I626"/>
      <c r="J626"/>
      <c r="K626"/>
      <c r="L626"/>
    </row>
    <row r="627" spans="1:12">
      <c r="A627"/>
      <c r="B627"/>
      <c r="C627"/>
      <c r="D627"/>
      <c r="E627"/>
      <c r="F627"/>
      <c r="G627"/>
      <c r="H627"/>
      <c r="I627"/>
      <c r="J627"/>
      <c r="K627"/>
      <c r="L627"/>
    </row>
    <row r="628" spans="1:12">
      <c r="A628"/>
      <c r="B628"/>
      <c r="C628"/>
      <c r="D628"/>
      <c r="E628"/>
      <c r="F628"/>
      <c r="G628"/>
      <c r="H628"/>
      <c r="I628"/>
      <c r="J628"/>
      <c r="K628"/>
      <c r="L628"/>
    </row>
    <row r="629" spans="1:12">
      <c r="A629"/>
      <c r="B629"/>
      <c r="C629"/>
      <c r="D629"/>
      <c r="E629"/>
      <c r="F629"/>
      <c r="G629"/>
      <c r="H629"/>
      <c r="I629"/>
      <c r="J629"/>
      <c r="K629"/>
      <c r="L629"/>
    </row>
    <row r="630" spans="1:12">
      <c r="A630"/>
      <c r="B630"/>
      <c r="C630"/>
      <c r="D630"/>
      <c r="E630"/>
      <c r="F630"/>
      <c r="G630"/>
      <c r="H630"/>
      <c r="I630"/>
      <c r="J630"/>
      <c r="K630"/>
      <c r="L630"/>
    </row>
    <row r="631" spans="1:12">
      <c r="A631"/>
      <c r="B631"/>
      <c r="C631"/>
      <c r="D631"/>
      <c r="E631"/>
      <c r="F631"/>
      <c r="G631"/>
      <c r="H631"/>
      <c r="I631"/>
      <c r="J631"/>
      <c r="K631"/>
      <c r="L631"/>
    </row>
    <row r="632" spans="1:12">
      <c r="A632"/>
      <c r="B632"/>
      <c r="C632"/>
      <c r="D632"/>
      <c r="E632"/>
      <c r="F632"/>
      <c r="G632"/>
      <c r="H632"/>
      <c r="I632"/>
      <c r="J632"/>
      <c r="K632"/>
      <c r="L632"/>
    </row>
    <row r="633" spans="1:12">
      <c r="A633"/>
      <c r="B633"/>
      <c r="C633"/>
      <c r="D633"/>
      <c r="E633"/>
      <c r="F633"/>
      <c r="G633"/>
      <c r="H633"/>
      <c r="I633"/>
      <c r="J633"/>
      <c r="K633"/>
      <c r="L633"/>
    </row>
    <row r="634" spans="1:12">
      <c r="A634"/>
      <c r="B634"/>
      <c r="C634"/>
      <c r="D634"/>
      <c r="E634"/>
      <c r="F634"/>
      <c r="G634"/>
      <c r="H634"/>
      <c r="I634"/>
      <c r="J634"/>
      <c r="K634"/>
      <c r="L634"/>
    </row>
    <row r="635" spans="1:12">
      <c r="A635"/>
      <c r="B635"/>
      <c r="C635"/>
      <c r="D635"/>
      <c r="E635"/>
      <c r="F635"/>
      <c r="G635"/>
      <c r="H635"/>
      <c r="I635"/>
      <c r="J635"/>
      <c r="K635"/>
      <c r="L635"/>
    </row>
    <row r="636" spans="1:12">
      <c r="A636"/>
      <c r="B636"/>
      <c r="C636"/>
      <c r="D636"/>
      <c r="E636"/>
      <c r="F636"/>
      <c r="G636"/>
      <c r="H636"/>
      <c r="I636"/>
      <c r="J636"/>
      <c r="K636"/>
      <c r="L636"/>
    </row>
    <row r="637" spans="1:12">
      <c r="A637"/>
      <c r="B637"/>
      <c r="C637"/>
      <c r="D637"/>
      <c r="E637"/>
      <c r="F637"/>
      <c r="G637"/>
      <c r="H637"/>
      <c r="I637"/>
      <c r="J637"/>
      <c r="K637"/>
      <c r="L637"/>
    </row>
    <row r="638" spans="1:12">
      <c r="A638"/>
      <c r="B638"/>
      <c r="C638"/>
      <c r="D638"/>
      <c r="E638"/>
      <c r="F638"/>
      <c r="G638"/>
      <c r="H638"/>
      <c r="I638"/>
      <c r="J638"/>
      <c r="K638"/>
      <c r="L638"/>
    </row>
    <row r="639" spans="1:12">
      <c r="A639"/>
      <c r="B639"/>
      <c r="C639"/>
      <c r="D639"/>
      <c r="E639"/>
      <c r="F639"/>
      <c r="G639"/>
      <c r="H639"/>
      <c r="I639"/>
      <c r="J639"/>
      <c r="K639"/>
      <c r="L639"/>
    </row>
    <row r="640" spans="1:12">
      <c r="A640"/>
      <c r="B640"/>
      <c r="C640"/>
      <c r="D640"/>
      <c r="E640"/>
      <c r="F640"/>
      <c r="G640"/>
      <c r="H640"/>
      <c r="I640"/>
      <c r="J640"/>
      <c r="K640"/>
      <c r="L640"/>
    </row>
    <row r="641" spans="1:12">
      <c r="A641"/>
      <c r="B641"/>
      <c r="C641"/>
      <c r="D641"/>
      <c r="E641"/>
      <c r="F641"/>
      <c r="G641"/>
      <c r="H641"/>
      <c r="I641"/>
      <c r="J641"/>
      <c r="K641"/>
      <c r="L641"/>
    </row>
    <row r="642" spans="1:12">
      <c r="A642"/>
      <c r="B642"/>
      <c r="C642"/>
      <c r="D642"/>
      <c r="E642"/>
      <c r="F642"/>
      <c r="G642"/>
      <c r="H642"/>
      <c r="I642"/>
      <c r="J642"/>
      <c r="K642"/>
      <c r="L642"/>
    </row>
    <row r="643" spans="1:12">
      <c r="A643"/>
      <c r="B643"/>
      <c r="C643"/>
      <c r="D643"/>
      <c r="E643"/>
      <c r="F643"/>
      <c r="G643"/>
      <c r="H643"/>
      <c r="I643"/>
      <c r="J643"/>
      <c r="K643"/>
      <c r="L643"/>
    </row>
    <row r="644" spans="1:12">
      <c r="A644"/>
      <c r="B644"/>
      <c r="C644"/>
      <c r="D644"/>
      <c r="E644"/>
      <c r="F644"/>
      <c r="G644"/>
      <c r="H644"/>
      <c r="I644"/>
      <c r="J644"/>
      <c r="K644"/>
      <c r="L644"/>
    </row>
    <row r="645" spans="1:12">
      <c r="A645"/>
      <c r="B645"/>
      <c r="C645"/>
      <c r="D645"/>
      <c r="E645"/>
      <c r="F645"/>
      <c r="G645"/>
      <c r="H645"/>
      <c r="I645"/>
      <c r="J645"/>
      <c r="K645"/>
      <c r="L645"/>
    </row>
    <row r="646" spans="1:12">
      <c r="A646"/>
      <c r="B646"/>
      <c r="C646"/>
      <c r="D646"/>
      <c r="E646"/>
      <c r="F646"/>
      <c r="G646"/>
      <c r="H646"/>
      <c r="I646"/>
      <c r="J646"/>
      <c r="K646"/>
      <c r="L646"/>
    </row>
    <row r="647" spans="1:12">
      <c r="A647"/>
      <c r="B647"/>
      <c r="C647"/>
      <c r="D647"/>
      <c r="E647"/>
      <c r="F647"/>
      <c r="G647"/>
      <c r="H647"/>
      <c r="I647"/>
      <c r="J647"/>
      <c r="K647"/>
      <c r="L647"/>
    </row>
    <row r="648" spans="1:12">
      <c r="A648"/>
      <c r="B648"/>
      <c r="C648"/>
      <c r="D648"/>
      <c r="E648"/>
      <c r="F648"/>
      <c r="G648"/>
      <c r="H648"/>
      <c r="I648"/>
      <c r="J648"/>
      <c r="K648"/>
      <c r="L648"/>
    </row>
    <row r="649" spans="1:12">
      <c r="A649"/>
      <c r="B649"/>
      <c r="C649"/>
      <c r="D649"/>
      <c r="E649"/>
      <c r="F649"/>
      <c r="G649"/>
      <c r="H649"/>
      <c r="I649"/>
      <c r="J649"/>
      <c r="K649"/>
      <c r="L649"/>
    </row>
    <row r="650" spans="1:12">
      <c r="A650"/>
      <c r="B650"/>
      <c r="C650"/>
      <c r="D650"/>
      <c r="E650"/>
      <c r="F650"/>
      <c r="G650"/>
      <c r="H650"/>
      <c r="I650"/>
      <c r="J650"/>
      <c r="K650"/>
      <c r="L650"/>
    </row>
    <row r="651" spans="1:12">
      <c r="A651"/>
      <c r="B651"/>
      <c r="C651"/>
      <c r="D651"/>
      <c r="E651"/>
      <c r="F651"/>
      <c r="G651"/>
      <c r="H651"/>
      <c r="I651"/>
      <c r="J651"/>
      <c r="K651"/>
      <c r="L651"/>
    </row>
    <row r="652" spans="1:12">
      <c r="A652"/>
      <c r="B652"/>
      <c r="C652"/>
      <c r="D652"/>
      <c r="E652"/>
      <c r="F652"/>
      <c r="G652"/>
      <c r="H652"/>
      <c r="I652"/>
      <c r="J652"/>
      <c r="K652"/>
      <c r="L652"/>
    </row>
    <row r="653" spans="1:12">
      <c r="A653"/>
      <c r="B653"/>
      <c r="C653"/>
      <c r="D653"/>
      <c r="E653"/>
      <c r="F653"/>
      <c r="G653"/>
      <c r="H653"/>
      <c r="I653"/>
      <c r="J653"/>
      <c r="K653"/>
      <c r="L653"/>
    </row>
    <row r="654" spans="1:12">
      <c r="A654"/>
      <c r="B654"/>
      <c r="C654"/>
      <c r="D654"/>
      <c r="E654"/>
      <c r="F654"/>
      <c r="G654"/>
      <c r="H654"/>
      <c r="I654"/>
      <c r="J654"/>
      <c r="K654"/>
      <c r="L654"/>
    </row>
    <row r="655" spans="1:12">
      <c r="A655"/>
      <c r="B655"/>
      <c r="C655"/>
      <c r="D655"/>
      <c r="E655"/>
      <c r="F655"/>
      <c r="G655"/>
      <c r="H655"/>
      <c r="I655"/>
      <c r="J655"/>
      <c r="K655"/>
      <c r="L655"/>
    </row>
    <row r="656" spans="1:12">
      <c r="A656"/>
      <c r="B656"/>
      <c r="C656"/>
      <c r="D656"/>
      <c r="E656"/>
      <c r="F656"/>
      <c r="G656"/>
      <c r="H656"/>
      <c r="I656"/>
      <c r="J656"/>
      <c r="K656"/>
      <c r="L656"/>
    </row>
    <row r="657" spans="1:12">
      <c r="A657"/>
      <c r="B657"/>
      <c r="C657"/>
      <c r="D657"/>
      <c r="E657"/>
      <c r="F657"/>
      <c r="G657"/>
      <c r="H657"/>
      <c r="I657"/>
      <c r="J657"/>
      <c r="K657"/>
      <c r="L657"/>
    </row>
    <row r="658" spans="1:12">
      <c r="A658"/>
      <c r="B658"/>
      <c r="C658"/>
      <c r="D658"/>
      <c r="E658"/>
      <c r="F658"/>
      <c r="G658"/>
      <c r="H658"/>
      <c r="I658"/>
      <c r="J658"/>
      <c r="K658"/>
      <c r="L658"/>
    </row>
    <row r="659" spans="1:12">
      <c r="A659"/>
      <c r="B659"/>
      <c r="C659"/>
      <c r="D659"/>
      <c r="E659"/>
      <c r="F659"/>
      <c r="G659"/>
      <c r="H659"/>
      <c r="I659"/>
      <c r="J659"/>
      <c r="K659"/>
      <c r="L659"/>
    </row>
    <row r="660" spans="1:12">
      <c r="A660"/>
      <c r="B660"/>
      <c r="C660"/>
      <c r="D660"/>
      <c r="E660"/>
      <c r="F660"/>
      <c r="G660"/>
      <c r="H660"/>
      <c r="I660"/>
      <c r="J660"/>
      <c r="K660"/>
      <c r="L660"/>
    </row>
    <row r="661" spans="1:12">
      <c r="A661"/>
      <c r="B661"/>
      <c r="C661"/>
      <c r="D661"/>
      <c r="E661"/>
      <c r="F661"/>
      <c r="G661"/>
      <c r="H661"/>
      <c r="I661"/>
      <c r="J661"/>
      <c r="K661"/>
      <c r="L661"/>
    </row>
    <row r="662" spans="1:12">
      <c r="A662"/>
      <c r="B662"/>
      <c r="C662"/>
      <c r="D662"/>
      <c r="E662"/>
      <c r="F662"/>
      <c r="G662"/>
      <c r="H662"/>
      <c r="I662"/>
      <c r="J662"/>
      <c r="K662"/>
      <c r="L662"/>
    </row>
    <row r="663" spans="1:12">
      <c r="A663"/>
      <c r="B663"/>
      <c r="C663"/>
      <c r="D663"/>
      <c r="E663"/>
      <c r="F663"/>
      <c r="G663"/>
      <c r="H663"/>
      <c r="I663"/>
      <c r="J663"/>
      <c r="K663"/>
      <c r="L663"/>
    </row>
    <row r="664" spans="1:12">
      <c r="A664"/>
      <c r="B664"/>
      <c r="C664"/>
      <c r="D664"/>
      <c r="E664"/>
      <c r="F664"/>
      <c r="G664"/>
      <c r="H664"/>
      <c r="I664"/>
      <c r="J664"/>
      <c r="K664"/>
      <c r="L664"/>
    </row>
    <row r="665" spans="1:12">
      <c r="A665"/>
      <c r="B665"/>
      <c r="C665"/>
      <c r="D665"/>
      <c r="E665"/>
      <c r="F665"/>
      <c r="G665"/>
      <c r="H665"/>
      <c r="I665"/>
      <c r="J665"/>
      <c r="K665"/>
      <c r="L665"/>
    </row>
    <row r="666" spans="1:12">
      <c r="A666"/>
      <c r="B666"/>
      <c r="C666"/>
      <c r="D666"/>
      <c r="E666"/>
      <c r="F666"/>
      <c r="G666"/>
      <c r="H666"/>
      <c r="I666"/>
      <c r="J666"/>
      <c r="K666"/>
      <c r="L666"/>
    </row>
    <row r="667" spans="1:12">
      <c r="A667"/>
      <c r="B667"/>
      <c r="C667"/>
      <c r="D667"/>
      <c r="E667"/>
      <c r="F667"/>
      <c r="G667"/>
      <c r="H667"/>
      <c r="I667"/>
      <c r="J667"/>
      <c r="K667"/>
      <c r="L667"/>
    </row>
    <row r="668" spans="1:12">
      <c r="A668"/>
      <c r="B668"/>
      <c r="C668"/>
      <c r="D668"/>
      <c r="E668"/>
      <c r="F668"/>
      <c r="G668"/>
      <c r="H668"/>
      <c r="I668"/>
      <c r="J668"/>
      <c r="K668"/>
      <c r="L668"/>
    </row>
    <row r="669" spans="1:12">
      <c r="A669"/>
      <c r="B669"/>
      <c r="C669"/>
      <c r="D669"/>
      <c r="E669"/>
      <c r="F669"/>
      <c r="G669"/>
      <c r="H669"/>
      <c r="I669"/>
      <c r="J669"/>
      <c r="K669"/>
      <c r="L669"/>
    </row>
    <row r="670" spans="1:12">
      <c r="A670"/>
      <c r="B670"/>
      <c r="C670"/>
      <c r="D670"/>
      <c r="E670"/>
      <c r="F670"/>
      <c r="G670"/>
      <c r="H670"/>
      <c r="I670"/>
      <c r="J670"/>
      <c r="K670"/>
      <c r="L670"/>
    </row>
    <row r="671" spans="1:12">
      <c r="A671"/>
      <c r="B671"/>
      <c r="C671"/>
      <c r="D671"/>
      <c r="E671"/>
      <c r="F671"/>
      <c r="G671"/>
      <c r="H671"/>
      <c r="I671"/>
      <c r="J671"/>
      <c r="K671"/>
      <c r="L671"/>
    </row>
    <row r="672" spans="1:12">
      <c r="A672"/>
      <c r="B672"/>
      <c r="C672"/>
      <c r="D672"/>
      <c r="E672"/>
      <c r="F672"/>
      <c r="G672"/>
      <c r="H672"/>
      <c r="I672"/>
      <c r="J672"/>
      <c r="K672"/>
      <c r="L672"/>
    </row>
    <row r="673" spans="1:12">
      <c r="A673"/>
      <c r="B673"/>
      <c r="C673"/>
      <c r="D673"/>
      <c r="E673"/>
      <c r="F673"/>
      <c r="G673"/>
      <c r="H673"/>
      <c r="I673"/>
      <c r="J673"/>
      <c r="K673"/>
      <c r="L673"/>
    </row>
    <row r="674" spans="1:12">
      <c r="A674"/>
      <c r="B674"/>
      <c r="C674"/>
      <c r="D674"/>
      <c r="E674"/>
      <c r="F674"/>
      <c r="G674"/>
      <c r="H674"/>
      <c r="I674"/>
      <c r="J674"/>
      <c r="K674"/>
      <c r="L674"/>
    </row>
    <row r="675" spans="1:12">
      <c r="A675"/>
      <c r="B675"/>
      <c r="C675"/>
      <c r="D675"/>
      <c r="E675"/>
      <c r="F675"/>
      <c r="G675"/>
      <c r="H675"/>
      <c r="I675"/>
      <c r="J675"/>
      <c r="K675"/>
      <c r="L675"/>
    </row>
    <row r="676" spans="1:12">
      <c r="A676"/>
      <c r="B676"/>
      <c r="C676"/>
      <c r="D676"/>
      <c r="E676"/>
      <c r="F676"/>
      <c r="G676"/>
      <c r="H676"/>
      <c r="I676"/>
      <c r="J676"/>
      <c r="K676"/>
      <c r="L676"/>
    </row>
    <row r="677" spans="1:12">
      <c r="A677"/>
      <c r="B677"/>
      <c r="C677"/>
      <c r="D677"/>
      <c r="E677"/>
      <c r="F677"/>
      <c r="G677"/>
      <c r="H677"/>
      <c r="I677"/>
      <c r="J677"/>
      <c r="K677"/>
      <c r="L677"/>
    </row>
    <row r="678" spans="1:12">
      <c r="A678"/>
      <c r="B678"/>
      <c r="C678"/>
      <c r="D678"/>
      <c r="E678"/>
      <c r="F678"/>
      <c r="G678"/>
      <c r="H678"/>
      <c r="I678"/>
      <c r="J678"/>
      <c r="K678"/>
      <c r="L678"/>
    </row>
    <row r="679" spans="1:12">
      <c r="A679"/>
      <c r="B679"/>
      <c r="C679"/>
      <c r="D679"/>
      <c r="E679"/>
      <c r="F679"/>
      <c r="G679"/>
      <c r="H679"/>
      <c r="I679"/>
      <c r="J679"/>
      <c r="K679"/>
      <c r="L679"/>
    </row>
    <row r="680" spans="1:12">
      <c r="A680"/>
      <c r="B680"/>
      <c r="C680"/>
      <c r="D680"/>
      <c r="E680"/>
      <c r="F680"/>
      <c r="G680"/>
      <c r="H680"/>
      <c r="I680"/>
      <c r="J680"/>
      <c r="K680"/>
      <c r="L680"/>
    </row>
    <row r="681" spans="1:12">
      <c r="A681"/>
      <c r="B681"/>
      <c r="C681"/>
      <c r="D681"/>
      <c r="E681"/>
      <c r="F681"/>
      <c r="G681"/>
      <c r="H681"/>
      <c r="I681"/>
      <c r="J681"/>
      <c r="K681"/>
      <c r="L681"/>
    </row>
    <row r="682" spans="1:12">
      <c r="A682"/>
      <c r="B682"/>
      <c r="C682"/>
      <c r="D682"/>
      <c r="E682"/>
      <c r="F682"/>
      <c r="G682"/>
      <c r="H682"/>
      <c r="I682"/>
      <c r="J682"/>
      <c r="K682"/>
      <c r="L682"/>
    </row>
    <row r="683" spans="1:12">
      <c r="A683"/>
      <c r="B683"/>
      <c r="C683"/>
      <c r="D683"/>
      <c r="E683"/>
      <c r="F683"/>
      <c r="G683"/>
      <c r="H683"/>
      <c r="I683"/>
      <c r="J683"/>
      <c r="K683"/>
      <c r="L683"/>
    </row>
    <row r="684" spans="1:12">
      <c r="A684"/>
      <c r="B684"/>
      <c r="C684"/>
      <c r="D684"/>
      <c r="E684"/>
      <c r="F684"/>
      <c r="G684"/>
      <c r="H684"/>
      <c r="I684"/>
      <c r="J684"/>
      <c r="K684"/>
      <c r="L684"/>
    </row>
    <row r="685" spans="1:12">
      <c r="A685"/>
      <c r="B685"/>
      <c r="C685"/>
      <c r="D685"/>
      <c r="E685"/>
      <c r="F685"/>
      <c r="G685"/>
      <c r="H685"/>
      <c r="I685"/>
      <c r="J685"/>
      <c r="K685"/>
      <c r="L685"/>
    </row>
    <row r="686" spans="1:12">
      <c r="A686"/>
      <c r="B686"/>
      <c r="C686"/>
      <c r="D686"/>
      <c r="E686"/>
      <c r="F686"/>
      <c r="G686"/>
      <c r="H686"/>
      <c r="I686"/>
      <c r="J686"/>
      <c r="K686"/>
      <c r="L686"/>
    </row>
    <row r="687" spans="1:12">
      <c r="A687"/>
      <c r="B687"/>
      <c r="C687"/>
      <c r="D687"/>
      <c r="E687"/>
      <c r="F687"/>
      <c r="G687"/>
      <c r="H687"/>
      <c r="I687"/>
      <c r="J687"/>
      <c r="K687"/>
      <c r="L687"/>
    </row>
    <row r="688" spans="1:12">
      <c r="A688"/>
      <c r="B688"/>
      <c r="C688"/>
      <c r="D688"/>
      <c r="E688"/>
      <c r="F688"/>
      <c r="G688"/>
      <c r="H688"/>
      <c r="I688"/>
      <c r="J688"/>
      <c r="K688"/>
      <c r="L688"/>
    </row>
    <row r="689" spans="1:12">
      <c r="A689"/>
      <c r="B689"/>
      <c r="C689"/>
      <c r="D689"/>
      <c r="E689"/>
      <c r="F689"/>
      <c r="G689"/>
      <c r="H689"/>
      <c r="I689"/>
      <c r="J689"/>
      <c r="K689"/>
      <c r="L689"/>
    </row>
    <row r="690" spans="1:12">
      <c r="A690"/>
      <c r="B690"/>
      <c r="C690"/>
      <c r="D690"/>
      <c r="E690"/>
      <c r="F690"/>
      <c r="G690"/>
      <c r="H690"/>
      <c r="I690"/>
      <c r="J690"/>
      <c r="K690"/>
      <c r="L690"/>
    </row>
    <row r="691" spans="1:12">
      <c r="A691"/>
      <c r="B691"/>
      <c r="C691"/>
      <c r="D691"/>
      <c r="E691"/>
      <c r="F691"/>
      <c r="G691"/>
      <c r="H691"/>
      <c r="I691"/>
      <c r="J691"/>
      <c r="K691"/>
      <c r="L691"/>
    </row>
    <row r="692" spans="1:12">
      <c r="A692"/>
      <c r="B692"/>
      <c r="C692"/>
      <c r="D692"/>
      <c r="E692"/>
      <c r="F692"/>
      <c r="G692"/>
      <c r="H692"/>
      <c r="I692"/>
      <c r="J692"/>
      <c r="K692"/>
      <c r="L692"/>
    </row>
    <row r="693" spans="1:12">
      <c r="A693"/>
      <c r="B693"/>
      <c r="C693"/>
      <c r="D693"/>
      <c r="E693"/>
      <c r="F693"/>
      <c r="G693"/>
      <c r="H693"/>
      <c r="I693"/>
      <c r="J693"/>
      <c r="K693"/>
      <c r="L693"/>
    </row>
    <row r="694" spans="1:12">
      <c r="A694"/>
      <c r="B694"/>
      <c r="C694"/>
      <c r="D694"/>
      <c r="E694"/>
      <c r="F694"/>
      <c r="G694"/>
      <c r="H694"/>
      <c r="I694"/>
      <c r="J694"/>
      <c r="K694"/>
      <c r="L694"/>
    </row>
    <row r="695" spans="1:12">
      <c r="A695"/>
      <c r="B695"/>
      <c r="C695"/>
      <c r="D695"/>
      <c r="E695"/>
      <c r="F695"/>
      <c r="G695"/>
      <c r="H695"/>
      <c r="I695"/>
      <c r="J695"/>
      <c r="K695"/>
      <c r="L695"/>
    </row>
    <row r="696" spans="1:12">
      <c r="A696"/>
      <c r="B696"/>
      <c r="C696"/>
      <c r="D696"/>
      <c r="E696"/>
      <c r="F696"/>
      <c r="G696"/>
      <c r="H696"/>
      <c r="I696"/>
      <c r="J696"/>
      <c r="K696"/>
      <c r="L696"/>
    </row>
    <row r="697" spans="1:12">
      <c r="A697"/>
      <c r="B697"/>
      <c r="C697"/>
      <c r="D697"/>
      <c r="E697"/>
      <c r="F697"/>
      <c r="G697"/>
      <c r="H697"/>
      <c r="I697"/>
      <c r="J697"/>
      <c r="K697"/>
      <c r="L697"/>
    </row>
    <row r="698" spans="1:12">
      <c r="A698"/>
      <c r="B698"/>
      <c r="C698"/>
      <c r="D698"/>
      <c r="E698"/>
      <c r="F698"/>
      <c r="G698"/>
      <c r="H698"/>
      <c r="I698"/>
      <c r="J698"/>
      <c r="K698"/>
      <c r="L698"/>
    </row>
    <row r="699" spans="1:12">
      <c r="A699"/>
      <c r="B699"/>
      <c r="C699"/>
      <c r="D699"/>
      <c r="E699"/>
      <c r="F699"/>
      <c r="G699"/>
      <c r="H699"/>
      <c r="I699"/>
      <c r="J699"/>
      <c r="K699"/>
      <c r="L699"/>
    </row>
    <row r="700" spans="1:12">
      <c r="A700"/>
      <c r="B700"/>
      <c r="C700"/>
      <c r="D700"/>
      <c r="E700"/>
      <c r="F700"/>
      <c r="G700"/>
      <c r="H700"/>
      <c r="I700"/>
      <c r="J700"/>
      <c r="K700"/>
      <c r="L700"/>
    </row>
    <row r="701" spans="1:12">
      <c r="A701"/>
      <c r="B701"/>
      <c r="C701"/>
      <c r="D701"/>
      <c r="E701"/>
      <c r="F701"/>
      <c r="G701"/>
      <c r="H701"/>
      <c r="I701"/>
      <c r="J701"/>
      <c r="K701"/>
      <c r="L701"/>
    </row>
    <row r="702" spans="1:12">
      <c r="A702"/>
      <c r="B702"/>
      <c r="C702"/>
      <c r="D702"/>
      <c r="E702"/>
      <c r="F702"/>
      <c r="G702"/>
      <c r="H702"/>
      <c r="I702"/>
      <c r="J702"/>
      <c r="K702"/>
      <c r="L702"/>
    </row>
    <row r="703" spans="1:12">
      <c r="A703"/>
      <c r="B703"/>
      <c r="C703"/>
      <c r="D703"/>
      <c r="E703"/>
      <c r="F703"/>
      <c r="G703"/>
      <c r="H703"/>
      <c r="I703"/>
      <c r="J703"/>
      <c r="K703"/>
      <c r="L703"/>
    </row>
    <row r="704" spans="1:12">
      <c r="A704"/>
      <c r="B704"/>
      <c r="C704"/>
      <c r="D704"/>
      <c r="E704"/>
      <c r="F704"/>
      <c r="G704"/>
      <c r="H704"/>
      <c r="I704"/>
      <c r="J704"/>
      <c r="K704"/>
      <c r="L704"/>
    </row>
    <row r="705" spans="1:12">
      <c r="A705"/>
      <c r="B705"/>
      <c r="C705"/>
      <c r="D705"/>
      <c r="E705"/>
      <c r="F705"/>
      <c r="G705"/>
      <c r="H705"/>
      <c r="I705"/>
      <c r="J705"/>
      <c r="K705"/>
      <c r="L705"/>
    </row>
    <row r="706" spans="1:12">
      <c r="A706"/>
      <c r="B706"/>
      <c r="C706"/>
      <c r="D706"/>
      <c r="E706"/>
      <c r="F706"/>
      <c r="G706"/>
      <c r="H706"/>
      <c r="I706"/>
      <c r="J706"/>
      <c r="K706"/>
      <c r="L706"/>
    </row>
    <row r="707" spans="1:12">
      <c r="A707"/>
      <c r="B707"/>
      <c r="C707"/>
      <c r="D707"/>
      <c r="E707"/>
      <c r="F707"/>
      <c r="G707"/>
      <c r="H707"/>
      <c r="I707"/>
      <c r="J707"/>
      <c r="K707"/>
      <c r="L707"/>
    </row>
    <row r="708" spans="1:12">
      <c r="A708"/>
      <c r="B708"/>
      <c r="C708"/>
      <c r="D708"/>
      <c r="E708"/>
      <c r="F708"/>
      <c r="G708"/>
      <c r="H708"/>
      <c r="I708"/>
      <c r="J708"/>
      <c r="K708"/>
      <c r="L708"/>
    </row>
    <row r="709" spans="1:12">
      <c r="A709"/>
      <c r="B709"/>
      <c r="C709"/>
      <c r="D709"/>
      <c r="E709"/>
      <c r="F709"/>
      <c r="G709"/>
      <c r="H709"/>
      <c r="I709"/>
      <c r="J709"/>
      <c r="K709"/>
      <c r="L709"/>
    </row>
    <row r="710" spans="1:12">
      <c r="A710"/>
      <c r="B710"/>
      <c r="C710"/>
      <c r="D710"/>
      <c r="E710"/>
      <c r="F710"/>
      <c r="G710"/>
      <c r="H710"/>
      <c r="I710"/>
      <c r="J710"/>
      <c r="K710"/>
      <c r="L710"/>
    </row>
    <row r="711" spans="1:12">
      <c r="A711"/>
      <c r="B711"/>
      <c r="C711"/>
      <c r="D711"/>
      <c r="E711"/>
      <c r="F711"/>
      <c r="G711"/>
      <c r="H711"/>
      <c r="I711"/>
      <c r="J711"/>
      <c r="K711"/>
      <c r="L711"/>
    </row>
    <row r="712" spans="1:12">
      <c r="A712"/>
      <c r="B712"/>
      <c r="C712"/>
      <c r="D712"/>
      <c r="E712"/>
      <c r="F712"/>
      <c r="G712"/>
      <c r="H712"/>
      <c r="I712"/>
      <c r="J712"/>
      <c r="K712"/>
      <c r="L712"/>
    </row>
    <row r="713" spans="1:12">
      <c r="A713"/>
      <c r="B713"/>
      <c r="C713"/>
      <c r="D713"/>
      <c r="E713"/>
      <c r="F713"/>
      <c r="G713"/>
      <c r="H713"/>
      <c r="I713"/>
      <c r="J713"/>
      <c r="K713"/>
      <c r="L713"/>
    </row>
    <row r="714" spans="1:12">
      <c r="A714"/>
      <c r="B714"/>
      <c r="C714"/>
      <c r="D714"/>
      <c r="E714"/>
      <c r="F714"/>
      <c r="G714"/>
      <c r="H714"/>
      <c r="I714"/>
      <c r="J714"/>
      <c r="K714"/>
      <c r="L714"/>
    </row>
    <row r="715" spans="1:12">
      <c r="A715"/>
      <c r="B715"/>
      <c r="C715"/>
      <c r="D715"/>
      <c r="E715"/>
      <c r="F715"/>
      <c r="G715"/>
      <c r="H715"/>
      <c r="I715"/>
      <c r="J715"/>
      <c r="K715"/>
      <c r="L715"/>
    </row>
    <row r="716" spans="1:12">
      <c r="A716"/>
      <c r="B716"/>
      <c r="C716"/>
      <c r="D716"/>
      <c r="E716"/>
      <c r="F716"/>
      <c r="G716"/>
      <c r="H716"/>
      <c r="I716"/>
      <c r="J716"/>
      <c r="K716"/>
      <c r="L716"/>
    </row>
    <row r="717" spans="1:12">
      <c r="A717"/>
      <c r="B717"/>
      <c r="C717"/>
      <c r="D717"/>
      <c r="E717"/>
      <c r="F717"/>
      <c r="G717"/>
      <c r="H717"/>
      <c r="I717"/>
      <c r="J717"/>
      <c r="K717"/>
      <c r="L717"/>
    </row>
    <row r="718" spans="1:12">
      <c r="A718"/>
      <c r="B718"/>
      <c r="C718"/>
      <c r="D718"/>
      <c r="E718"/>
      <c r="F718"/>
      <c r="G718"/>
      <c r="H718"/>
      <c r="I718"/>
      <c r="J718"/>
      <c r="K718"/>
      <c r="L718"/>
    </row>
    <row r="719" spans="1:12">
      <c r="A719"/>
      <c r="B719"/>
      <c r="C719"/>
      <c r="D719"/>
      <c r="E719"/>
      <c r="F719"/>
      <c r="G719"/>
      <c r="H719"/>
      <c r="I719"/>
      <c r="J719"/>
      <c r="K719"/>
      <c r="L719"/>
    </row>
    <row r="720" spans="1:12">
      <c r="A720"/>
      <c r="B720"/>
      <c r="C720"/>
      <c r="D720"/>
      <c r="E720"/>
      <c r="F720"/>
      <c r="G720"/>
      <c r="H720"/>
      <c r="I720"/>
      <c r="J720"/>
      <c r="K720"/>
      <c r="L720"/>
    </row>
    <row r="721" spans="1:12">
      <c r="A721"/>
      <c r="B721"/>
      <c r="C721"/>
      <c r="D721"/>
      <c r="E721"/>
      <c r="F721"/>
      <c r="G721"/>
      <c r="H721"/>
      <c r="I721"/>
      <c r="J721"/>
      <c r="K721"/>
      <c r="L721"/>
    </row>
    <row r="722" spans="1:12">
      <c r="A722"/>
      <c r="B722"/>
      <c r="C722"/>
      <c r="D722"/>
      <c r="E722"/>
      <c r="F722"/>
      <c r="G722"/>
      <c r="H722"/>
      <c r="I722"/>
      <c r="J722"/>
      <c r="K722"/>
      <c r="L722"/>
    </row>
    <row r="723" spans="1:12">
      <c r="A723"/>
      <c r="B723"/>
      <c r="C723"/>
      <c r="D723"/>
      <c r="E723"/>
      <c r="F723"/>
      <c r="G723"/>
      <c r="H723"/>
      <c r="I723"/>
      <c r="J723"/>
      <c r="K723"/>
      <c r="L723"/>
    </row>
    <row r="724" spans="1:12">
      <c r="A724"/>
      <c r="B724"/>
      <c r="C724"/>
      <c r="D724"/>
      <c r="E724"/>
      <c r="F724"/>
      <c r="G724"/>
      <c r="H724"/>
      <c r="I724"/>
      <c r="J724"/>
      <c r="K724"/>
      <c r="L724"/>
    </row>
    <row r="725" spans="1:12">
      <c r="A725"/>
      <c r="B725"/>
      <c r="C725"/>
      <c r="D725"/>
      <c r="E725"/>
      <c r="F725"/>
      <c r="G725"/>
      <c r="H725"/>
      <c r="I725"/>
      <c r="J725"/>
      <c r="K725"/>
      <c r="L725"/>
    </row>
    <row r="726" spans="1:12">
      <c r="A726"/>
      <c r="B726"/>
      <c r="C726"/>
      <c r="D726"/>
      <c r="E726"/>
      <c r="F726"/>
      <c r="G726"/>
      <c r="H726"/>
      <c r="I726"/>
      <c r="J726"/>
      <c r="K726"/>
      <c r="L726"/>
    </row>
    <row r="727" spans="1:12">
      <c r="A727"/>
      <c r="B727"/>
      <c r="C727"/>
      <c r="D727"/>
      <c r="E727"/>
      <c r="F727"/>
      <c r="G727"/>
      <c r="H727"/>
      <c r="I727"/>
      <c r="J727"/>
      <c r="K727"/>
      <c r="L727"/>
    </row>
    <row r="728" spans="1:12">
      <c r="A728"/>
      <c r="B728"/>
      <c r="C728"/>
      <c r="D728"/>
      <c r="E728"/>
      <c r="F728"/>
      <c r="G728"/>
      <c r="H728"/>
      <c r="I728"/>
      <c r="J728"/>
      <c r="K728"/>
      <c r="L728"/>
    </row>
    <row r="729" spans="1:12">
      <c r="A729"/>
      <c r="B729"/>
      <c r="C729"/>
      <c r="D729"/>
      <c r="E729"/>
      <c r="F729"/>
      <c r="G729"/>
      <c r="H729"/>
      <c r="I729"/>
      <c r="J729"/>
      <c r="K729"/>
      <c r="L729"/>
    </row>
    <row r="730" spans="1:12">
      <c r="A730"/>
      <c r="B730"/>
      <c r="C730"/>
      <c r="D730"/>
      <c r="E730"/>
      <c r="F730"/>
      <c r="G730"/>
      <c r="H730"/>
      <c r="I730"/>
      <c r="J730"/>
      <c r="K730"/>
      <c r="L730"/>
    </row>
    <row r="731" spans="1:12">
      <c r="A731"/>
      <c r="B731"/>
      <c r="C731"/>
      <c r="D731"/>
      <c r="E731"/>
      <c r="F731"/>
      <c r="G731"/>
      <c r="H731"/>
      <c r="I731"/>
      <c r="J731"/>
      <c r="K731"/>
      <c r="L731"/>
    </row>
    <row r="732" spans="1:12">
      <c r="A732"/>
      <c r="B732"/>
      <c r="C732"/>
      <c r="D732"/>
      <c r="E732"/>
      <c r="F732"/>
      <c r="G732"/>
      <c r="H732"/>
      <c r="I732"/>
      <c r="J732"/>
      <c r="K732"/>
      <c r="L732"/>
    </row>
    <row r="733" spans="1:12">
      <c r="A733"/>
      <c r="B733"/>
      <c r="C733"/>
      <c r="D733"/>
      <c r="E733"/>
      <c r="F733"/>
      <c r="G733"/>
      <c r="H733"/>
      <c r="I733"/>
      <c r="J733"/>
      <c r="K733"/>
      <c r="L733"/>
    </row>
    <row r="734" spans="1:12">
      <c r="A734"/>
      <c r="B734"/>
      <c r="C734"/>
      <c r="D734"/>
      <c r="E734"/>
      <c r="F734"/>
      <c r="G734"/>
      <c r="H734"/>
      <c r="I734"/>
      <c r="J734"/>
      <c r="K734"/>
      <c r="L734"/>
    </row>
    <row r="735" spans="1:12">
      <c r="A735"/>
      <c r="B735"/>
      <c r="C735"/>
      <c r="D735"/>
      <c r="E735"/>
      <c r="F735"/>
      <c r="G735"/>
      <c r="H735"/>
      <c r="I735"/>
      <c r="J735"/>
      <c r="K735"/>
      <c r="L735"/>
    </row>
    <row r="736" spans="1:12">
      <c r="A736"/>
      <c r="B736"/>
      <c r="C736"/>
      <c r="D736"/>
      <c r="E736"/>
      <c r="F736"/>
      <c r="G736"/>
      <c r="H736"/>
      <c r="I736"/>
      <c r="J736"/>
      <c r="K736"/>
      <c r="L736"/>
    </row>
    <row r="737" spans="1:12">
      <c r="A737"/>
      <c r="B737"/>
      <c r="C737"/>
      <c r="D737"/>
      <c r="E737"/>
      <c r="F737"/>
      <c r="G737"/>
      <c r="H737"/>
      <c r="I737"/>
      <c r="J737"/>
      <c r="K737"/>
      <c r="L737"/>
    </row>
    <row r="738" spans="1:12">
      <c r="A738"/>
      <c r="B738"/>
      <c r="C738"/>
      <c r="D738"/>
      <c r="E738"/>
      <c r="F738"/>
      <c r="G738"/>
      <c r="H738"/>
      <c r="I738"/>
      <c r="J738"/>
      <c r="K738"/>
      <c r="L738"/>
    </row>
    <row r="739" spans="1:12">
      <c r="A739"/>
      <c r="B739"/>
      <c r="C739"/>
      <c r="D739"/>
      <c r="E739"/>
      <c r="F739"/>
      <c r="G739"/>
      <c r="H739"/>
      <c r="I739"/>
      <c r="J739"/>
      <c r="K739"/>
      <c r="L739"/>
    </row>
    <row r="740" spans="1:12">
      <c r="A740"/>
      <c r="B740"/>
      <c r="C740"/>
      <c r="D740"/>
      <c r="E740"/>
      <c r="F740"/>
      <c r="G740"/>
      <c r="H740"/>
      <c r="I740"/>
      <c r="J740"/>
      <c r="K740"/>
      <c r="L740"/>
    </row>
    <row r="741" spans="1:12">
      <c r="A741"/>
      <c r="B741"/>
      <c r="C741"/>
      <c r="D741"/>
      <c r="E741"/>
      <c r="F741"/>
      <c r="G741"/>
      <c r="H741"/>
      <c r="I741"/>
      <c r="J741"/>
      <c r="K741"/>
      <c r="L741"/>
    </row>
    <row r="742" spans="1:12">
      <c r="A742"/>
      <c r="B742"/>
      <c r="C742"/>
      <c r="D742"/>
      <c r="E742"/>
      <c r="F742"/>
      <c r="G742"/>
      <c r="H742"/>
      <c r="I742"/>
      <c r="J742"/>
      <c r="K742"/>
      <c r="L742"/>
    </row>
    <row r="743" spans="1:12">
      <c r="A743"/>
      <c r="B743"/>
      <c r="C743"/>
      <c r="D743"/>
      <c r="E743"/>
      <c r="F743"/>
      <c r="G743"/>
      <c r="H743"/>
      <c r="I743"/>
      <c r="J743"/>
      <c r="K743"/>
      <c r="L743"/>
    </row>
    <row r="744" spans="1:12">
      <c r="A744"/>
      <c r="B744"/>
      <c r="C744"/>
      <c r="D744"/>
      <c r="E744"/>
      <c r="F744"/>
      <c r="G744"/>
      <c r="H744"/>
      <c r="I744"/>
      <c r="J744"/>
      <c r="K744"/>
      <c r="L744"/>
    </row>
    <row r="745" spans="1:12">
      <c r="A745"/>
      <c r="B745"/>
      <c r="C745"/>
      <c r="D745"/>
      <c r="E745"/>
      <c r="F745"/>
      <c r="G745"/>
      <c r="H745"/>
      <c r="I745"/>
      <c r="J745"/>
      <c r="K745"/>
      <c r="L745"/>
    </row>
    <row r="746" spans="1:12">
      <c r="A746"/>
      <c r="B746"/>
      <c r="C746"/>
      <c r="D746"/>
      <c r="E746"/>
      <c r="F746"/>
      <c r="G746"/>
      <c r="H746"/>
      <c r="I746"/>
      <c r="J746"/>
      <c r="K746"/>
      <c r="L746"/>
    </row>
    <row r="747" spans="1:12">
      <c r="A747"/>
      <c r="B747"/>
      <c r="C747"/>
      <c r="D747"/>
      <c r="E747"/>
      <c r="F747"/>
      <c r="G747"/>
      <c r="H747"/>
      <c r="I747"/>
      <c r="J747"/>
      <c r="K747"/>
      <c r="L747"/>
    </row>
    <row r="748" spans="1:12">
      <c r="A748"/>
      <c r="B748"/>
      <c r="C748"/>
      <c r="D748"/>
      <c r="E748"/>
      <c r="F748"/>
      <c r="G748"/>
      <c r="H748"/>
      <c r="I748"/>
      <c r="J748"/>
      <c r="K748"/>
      <c r="L748"/>
    </row>
    <row r="749" spans="1:12">
      <c r="A749"/>
      <c r="B749"/>
      <c r="C749"/>
      <c r="D749"/>
      <c r="E749"/>
      <c r="F749"/>
      <c r="G749"/>
      <c r="H749"/>
      <c r="I749"/>
      <c r="J749"/>
      <c r="K749"/>
      <c r="L749"/>
    </row>
    <row r="750" spans="1:12">
      <c r="A750"/>
      <c r="B750"/>
      <c r="C750"/>
      <c r="D750"/>
      <c r="E750"/>
      <c r="F750"/>
      <c r="G750"/>
      <c r="H750"/>
      <c r="I750"/>
      <c r="J750"/>
      <c r="K750"/>
      <c r="L750"/>
    </row>
    <row r="751" spans="1:12">
      <c r="A751"/>
      <c r="B751"/>
      <c r="C751"/>
      <c r="D751"/>
      <c r="E751"/>
      <c r="F751"/>
      <c r="G751"/>
      <c r="H751"/>
      <c r="I751"/>
      <c r="J751"/>
      <c r="K751"/>
      <c r="L751"/>
    </row>
    <row r="752" spans="1:12">
      <c r="A752"/>
      <c r="B752"/>
      <c r="C752"/>
      <c r="D752"/>
      <c r="E752"/>
      <c r="F752"/>
      <c r="G752"/>
      <c r="H752"/>
      <c r="I752"/>
      <c r="J752"/>
      <c r="K752"/>
      <c r="L752"/>
    </row>
    <row r="753" spans="1:12">
      <c r="A753"/>
      <c r="B753"/>
      <c r="C753"/>
      <c r="D753"/>
      <c r="E753"/>
      <c r="F753"/>
      <c r="G753"/>
      <c r="H753"/>
      <c r="I753"/>
      <c r="J753"/>
      <c r="K753"/>
      <c r="L753"/>
    </row>
    <row r="754" spans="1:12">
      <c r="A754"/>
      <c r="B754"/>
      <c r="C754"/>
      <c r="D754"/>
      <c r="E754"/>
      <c r="F754"/>
      <c r="G754"/>
      <c r="H754"/>
      <c r="I754"/>
      <c r="J754"/>
      <c r="K754"/>
      <c r="L754"/>
    </row>
    <row r="755" spans="1:12">
      <c r="A755"/>
      <c r="B755"/>
      <c r="C755"/>
      <c r="D755"/>
      <c r="E755"/>
      <c r="F755"/>
      <c r="G755"/>
      <c r="H755"/>
      <c r="I755"/>
      <c r="J755"/>
      <c r="K755"/>
      <c r="L755"/>
    </row>
    <row r="756" spans="1:12">
      <c r="A756"/>
      <c r="B756"/>
      <c r="C756"/>
      <c r="D756"/>
      <c r="E756"/>
      <c r="F756"/>
      <c r="G756"/>
      <c r="H756"/>
      <c r="I756"/>
      <c r="J756"/>
      <c r="K756"/>
      <c r="L756"/>
    </row>
    <row r="757" spans="1:12">
      <c r="A757"/>
      <c r="B757"/>
      <c r="C757"/>
      <c r="D757"/>
      <c r="E757"/>
      <c r="F757"/>
      <c r="G757"/>
      <c r="H757"/>
      <c r="I757"/>
      <c r="J757"/>
      <c r="K757"/>
      <c r="L757"/>
    </row>
    <row r="758" spans="1:12">
      <c r="A758"/>
      <c r="B758"/>
      <c r="C758"/>
      <c r="D758"/>
      <c r="E758"/>
      <c r="F758"/>
      <c r="G758"/>
      <c r="H758"/>
      <c r="I758"/>
      <c r="J758"/>
      <c r="K758"/>
      <c r="L758"/>
    </row>
    <row r="759" spans="1:12">
      <c r="A759"/>
      <c r="B759"/>
      <c r="C759"/>
      <c r="D759"/>
      <c r="E759"/>
      <c r="F759"/>
      <c r="G759"/>
      <c r="H759"/>
      <c r="I759"/>
      <c r="J759"/>
      <c r="K759"/>
      <c r="L759"/>
    </row>
    <row r="760" spans="1:12">
      <c r="A760"/>
      <c r="B760"/>
      <c r="C760"/>
      <c r="D760"/>
      <c r="E760"/>
      <c r="F760"/>
      <c r="G760"/>
      <c r="H760"/>
      <c r="I760"/>
      <c r="J760"/>
      <c r="K760"/>
      <c r="L760"/>
    </row>
    <row r="761" spans="1:12">
      <c r="A761"/>
      <c r="B761"/>
      <c r="C761"/>
      <c r="D761"/>
      <c r="E761"/>
      <c r="F761"/>
      <c r="G761"/>
      <c r="H761"/>
      <c r="I761"/>
      <c r="J761"/>
      <c r="K761"/>
      <c r="L761"/>
    </row>
    <row r="762" spans="1:12">
      <c r="A762"/>
      <c r="B762"/>
      <c r="C762"/>
      <c r="D762"/>
      <c r="E762"/>
      <c r="F762"/>
      <c r="G762"/>
      <c r="H762"/>
      <c r="I762"/>
      <c r="J762"/>
      <c r="K762"/>
      <c r="L762"/>
    </row>
    <row r="763" spans="1:12">
      <c r="A763"/>
      <c r="B763"/>
      <c r="C763"/>
      <c r="D763"/>
      <c r="E763"/>
      <c r="F763"/>
      <c r="G763"/>
      <c r="H763"/>
      <c r="I763"/>
      <c r="J763"/>
      <c r="K763"/>
      <c r="L763"/>
    </row>
    <row r="764" spans="1:12">
      <c r="A764"/>
      <c r="B764"/>
      <c r="C764"/>
      <c r="D764"/>
      <c r="E764"/>
      <c r="F764"/>
      <c r="G764"/>
      <c r="H764"/>
      <c r="I764"/>
      <c r="J764"/>
      <c r="K764"/>
      <c r="L764"/>
    </row>
    <row r="765" spans="1:12">
      <c r="A765"/>
      <c r="B765"/>
      <c r="C765"/>
      <c r="D765"/>
      <c r="E765"/>
      <c r="F765"/>
      <c r="G765"/>
      <c r="H765"/>
      <c r="I765"/>
      <c r="J765"/>
      <c r="K765"/>
      <c r="L765"/>
    </row>
    <row r="766" spans="1:12">
      <c r="A766"/>
      <c r="B766"/>
      <c r="C766"/>
      <c r="D766"/>
      <c r="E766"/>
      <c r="F766"/>
      <c r="G766"/>
      <c r="H766"/>
      <c r="I766"/>
      <c r="J766"/>
      <c r="K766"/>
      <c r="L766"/>
    </row>
    <row r="767" spans="1:12">
      <c r="A767"/>
      <c r="B767"/>
      <c r="C767"/>
      <c r="D767"/>
      <c r="E767"/>
      <c r="F767"/>
      <c r="G767"/>
      <c r="H767"/>
      <c r="I767"/>
      <c r="J767"/>
      <c r="K767"/>
      <c r="L767"/>
    </row>
    <row r="768" spans="1:12">
      <c r="A768"/>
      <c r="B768"/>
      <c r="C768"/>
      <c r="D768"/>
      <c r="E768"/>
      <c r="F768"/>
      <c r="G768"/>
      <c r="H768"/>
      <c r="I768"/>
      <c r="J768"/>
      <c r="K768"/>
      <c r="L768"/>
    </row>
    <row r="769" spans="1:12">
      <c r="A769"/>
      <c r="B769"/>
      <c r="C769"/>
      <c r="D769"/>
      <c r="E769"/>
      <c r="F769"/>
      <c r="G769"/>
      <c r="H769"/>
      <c r="I769"/>
      <c r="J769"/>
      <c r="K769"/>
      <c r="L769"/>
    </row>
    <row r="770" spans="1:12">
      <c r="A770"/>
      <c r="B770"/>
      <c r="C770"/>
      <c r="D770"/>
      <c r="E770"/>
      <c r="F770"/>
      <c r="G770"/>
      <c r="H770"/>
      <c r="I770"/>
      <c r="J770"/>
      <c r="K770"/>
      <c r="L770"/>
    </row>
    <row r="771" spans="1:12">
      <c r="A771"/>
      <c r="B771"/>
      <c r="C771"/>
      <c r="D771"/>
      <c r="E771"/>
      <c r="F771"/>
      <c r="G771"/>
      <c r="H771"/>
      <c r="I771"/>
      <c r="J771"/>
      <c r="K771"/>
      <c r="L771"/>
    </row>
    <row r="772" spans="1:12">
      <c r="A772"/>
      <c r="B772"/>
      <c r="C772"/>
      <c r="D772"/>
      <c r="E772"/>
      <c r="F772"/>
      <c r="G772"/>
      <c r="H772"/>
      <c r="I772"/>
      <c r="J772"/>
      <c r="K772"/>
      <c r="L772"/>
    </row>
    <row r="773" spans="1:12">
      <c r="A773"/>
      <c r="B773"/>
      <c r="C773"/>
      <c r="D773"/>
      <c r="E773"/>
      <c r="F773"/>
      <c r="G773"/>
      <c r="H773"/>
      <c r="I773"/>
      <c r="J773"/>
      <c r="K773"/>
      <c r="L773"/>
    </row>
    <row r="774" spans="1:12">
      <c r="A774"/>
      <c r="B774"/>
      <c r="C774"/>
      <c r="D774"/>
      <c r="E774"/>
      <c r="F774"/>
      <c r="G774"/>
      <c r="H774"/>
      <c r="I774"/>
      <c r="J774"/>
      <c r="K774"/>
      <c r="L774"/>
    </row>
    <row r="775" spans="1:12">
      <c r="A775"/>
      <c r="B775"/>
      <c r="C775"/>
      <c r="D775"/>
      <c r="E775"/>
      <c r="F775"/>
      <c r="G775"/>
      <c r="H775"/>
      <c r="I775"/>
      <c r="J775"/>
      <c r="K775"/>
      <c r="L775"/>
    </row>
    <row r="776" spans="1:12">
      <c r="A776"/>
      <c r="B776"/>
      <c r="C776"/>
      <c r="D776"/>
      <c r="E776"/>
      <c r="F776"/>
      <c r="G776"/>
      <c r="H776"/>
      <c r="I776"/>
      <c r="J776"/>
      <c r="K776"/>
      <c r="L776"/>
    </row>
    <row r="777" spans="1:12">
      <c r="A777"/>
      <c r="B777"/>
      <c r="C777"/>
      <c r="D777"/>
      <c r="E777"/>
      <c r="F777"/>
      <c r="G777"/>
      <c r="H777"/>
      <c r="I777"/>
      <c r="J777"/>
      <c r="K777"/>
      <c r="L777"/>
    </row>
    <row r="778" spans="1:12">
      <c r="A778"/>
      <c r="B778"/>
      <c r="C778"/>
      <c r="D778"/>
      <c r="E778"/>
      <c r="F778"/>
      <c r="G778"/>
      <c r="H778"/>
      <c r="I778"/>
      <c r="J778"/>
      <c r="K778"/>
      <c r="L778"/>
    </row>
    <row r="779" spans="1:12">
      <c r="A779"/>
      <c r="B779"/>
      <c r="C779"/>
      <c r="D779"/>
      <c r="E779"/>
      <c r="F779"/>
      <c r="G779"/>
      <c r="H779"/>
      <c r="I779"/>
      <c r="J779"/>
      <c r="K779"/>
      <c r="L779"/>
    </row>
    <row r="780" spans="1:12">
      <c r="A780"/>
      <c r="B780"/>
      <c r="C780"/>
      <c r="D780"/>
      <c r="E780"/>
      <c r="F780"/>
      <c r="G780"/>
      <c r="H780"/>
      <c r="I780"/>
      <c r="J780"/>
      <c r="K780"/>
      <c r="L780"/>
    </row>
    <row r="781" spans="1:12">
      <c r="A781"/>
      <c r="B781"/>
      <c r="C781"/>
      <c r="D781"/>
      <c r="E781"/>
      <c r="F781"/>
      <c r="G781"/>
      <c r="H781"/>
      <c r="I781"/>
      <c r="J781"/>
      <c r="K781"/>
      <c r="L781"/>
    </row>
    <row r="782" spans="1:12">
      <c r="A782"/>
      <c r="B782"/>
      <c r="C782"/>
      <c r="D782"/>
      <c r="E782"/>
      <c r="F782"/>
      <c r="G782"/>
      <c r="H782"/>
      <c r="I782"/>
      <c r="J782"/>
      <c r="K782"/>
      <c r="L782"/>
    </row>
    <row r="783" spans="1:12">
      <c r="A783"/>
      <c r="B783"/>
      <c r="C783"/>
      <c r="D783"/>
      <c r="E783"/>
      <c r="F783"/>
      <c r="G783"/>
      <c r="H783"/>
      <c r="I783"/>
      <c r="J783"/>
      <c r="K783"/>
      <c r="L783"/>
    </row>
    <row r="784" spans="1:12">
      <c r="A784"/>
      <c r="B784"/>
      <c r="C784"/>
      <c r="D784"/>
      <c r="E784"/>
      <c r="F784"/>
      <c r="G784"/>
      <c r="H784"/>
      <c r="I784"/>
      <c r="J784"/>
      <c r="K784"/>
      <c r="L784"/>
    </row>
    <row r="785" spans="1:12">
      <c r="A785"/>
      <c r="B785"/>
      <c r="C785"/>
      <c r="D785"/>
      <c r="E785"/>
      <c r="F785"/>
      <c r="G785"/>
      <c r="H785"/>
      <c r="I785"/>
      <c r="J785"/>
      <c r="K785"/>
      <c r="L785"/>
    </row>
    <row r="786" spans="1:12">
      <c r="A786"/>
      <c r="B786"/>
      <c r="C786"/>
      <c r="D786"/>
      <c r="E786"/>
      <c r="F786"/>
      <c r="G786"/>
      <c r="H786"/>
      <c r="I786"/>
      <c r="J786"/>
      <c r="K786"/>
      <c r="L786"/>
    </row>
    <row r="787" spans="1:12">
      <c r="A787"/>
      <c r="B787"/>
      <c r="C787"/>
      <c r="D787"/>
      <c r="E787"/>
      <c r="F787"/>
      <c r="G787"/>
      <c r="H787"/>
      <c r="I787"/>
      <c r="J787"/>
      <c r="K787"/>
      <c r="L787"/>
    </row>
    <row r="788" spans="1:12">
      <c r="A788"/>
      <c r="B788"/>
      <c r="C788"/>
      <c r="D788"/>
      <c r="E788"/>
      <c r="F788"/>
      <c r="G788"/>
      <c r="H788"/>
      <c r="I788"/>
      <c r="J788"/>
      <c r="K788"/>
      <c r="L788"/>
    </row>
    <row r="789" spans="1:12">
      <c r="A789"/>
      <c r="B789"/>
      <c r="C789"/>
      <c r="D789"/>
      <c r="E789"/>
      <c r="F789"/>
      <c r="G789"/>
      <c r="H789"/>
      <c r="I789"/>
      <c r="J789"/>
      <c r="K789"/>
      <c r="L789"/>
    </row>
    <row r="790" spans="1:12">
      <c r="A790"/>
      <c r="B790"/>
      <c r="C790"/>
      <c r="D790"/>
      <c r="E790"/>
      <c r="F790"/>
      <c r="G790"/>
      <c r="H790"/>
      <c r="I790"/>
      <c r="J790"/>
      <c r="K790"/>
      <c r="L790"/>
    </row>
    <row r="791" spans="1:12">
      <c r="A791"/>
      <c r="B791"/>
      <c r="C791"/>
      <c r="D791"/>
      <c r="E791"/>
      <c r="F791"/>
      <c r="G791"/>
      <c r="H791"/>
      <c r="I791"/>
      <c r="J791"/>
      <c r="K791"/>
      <c r="L791"/>
    </row>
    <row r="792" spans="1:12">
      <c r="A792"/>
      <c r="B792"/>
      <c r="C792"/>
      <c r="D792"/>
      <c r="E792"/>
      <c r="F792"/>
      <c r="G792"/>
      <c r="H792"/>
      <c r="I792"/>
      <c r="J792"/>
      <c r="K792"/>
      <c r="L792"/>
    </row>
    <row r="793" spans="1:12">
      <c r="A793"/>
      <c r="B793"/>
      <c r="C793"/>
      <c r="D793"/>
      <c r="E793"/>
      <c r="F793"/>
      <c r="G793"/>
      <c r="H793"/>
      <c r="I793"/>
      <c r="J793"/>
      <c r="K793"/>
      <c r="L793"/>
    </row>
    <row r="794" spans="1:12">
      <c r="A794"/>
      <c r="B794"/>
      <c r="C794"/>
      <c r="D794"/>
      <c r="E794"/>
      <c r="F794"/>
      <c r="G794"/>
      <c r="H794"/>
      <c r="I794"/>
      <c r="J794"/>
      <c r="K794"/>
      <c r="L794"/>
    </row>
    <row r="795" spans="1:12">
      <c r="A795"/>
      <c r="B795"/>
      <c r="C795"/>
      <c r="D795"/>
      <c r="E795"/>
      <c r="F795"/>
      <c r="G795"/>
      <c r="H795"/>
      <c r="I795"/>
      <c r="J795"/>
      <c r="K795"/>
      <c r="L795"/>
    </row>
    <row r="796" spans="1:12">
      <c r="A796"/>
      <c r="B796"/>
      <c r="C796"/>
      <c r="D796"/>
      <c r="E796"/>
      <c r="F796"/>
      <c r="G796"/>
      <c r="H796"/>
      <c r="I796"/>
      <c r="J796"/>
      <c r="K796"/>
      <c r="L796"/>
    </row>
    <row r="797" spans="1:12">
      <c r="A797"/>
      <c r="B797"/>
      <c r="C797"/>
      <c r="D797"/>
      <c r="E797"/>
      <c r="F797"/>
      <c r="G797"/>
      <c r="H797"/>
      <c r="I797"/>
      <c r="J797"/>
      <c r="K797"/>
      <c r="L797"/>
    </row>
    <row r="798" spans="1:12">
      <c r="A798"/>
      <c r="B798"/>
      <c r="C798"/>
      <c r="D798"/>
      <c r="E798"/>
      <c r="F798"/>
      <c r="G798"/>
      <c r="H798"/>
      <c r="I798"/>
      <c r="J798"/>
      <c r="K798"/>
      <c r="L798"/>
    </row>
    <row r="799" spans="1:12">
      <c r="A799"/>
      <c r="B799"/>
      <c r="C799"/>
      <c r="D799"/>
      <c r="E799"/>
      <c r="F799"/>
      <c r="G799"/>
      <c r="H799"/>
      <c r="I799"/>
      <c r="J799"/>
      <c r="K799"/>
      <c r="L799"/>
    </row>
    <row r="800" spans="1:12">
      <c r="A800"/>
      <c r="B800"/>
      <c r="C800"/>
      <c r="D800"/>
      <c r="E800"/>
      <c r="F800"/>
      <c r="G800"/>
      <c r="H800"/>
      <c r="I800"/>
      <c r="J800"/>
      <c r="K800"/>
      <c r="L800"/>
    </row>
    <row r="801" spans="1:12">
      <c r="A801"/>
      <c r="B801"/>
      <c r="C801"/>
      <c r="D801"/>
      <c r="E801"/>
      <c r="F801"/>
      <c r="G801"/>
      <c r="H801"/>
      <c r="I801"/>
      <c r="J801"/>
      <c r="K801"/>
      <c r="L801"/>
    </row>
    <row r="802" spans="1:12">
      <c r="A802"/>
      <c r="B802"/>
      <c r="C802"/>
      <c r="D802"/>
      <c r="E802"/>
      <c r="F802"/>
      <c r="G802"/>
      <c r="H802"/>
      <c r="I802"/>
      <c r="J802"/>
      <c r="K802"/>
      <c r="L802"/>
    </row>
    <row r="803" spans="1:12">
      <c r="A803"/>
      <c r="B803"/>
      <c r="C803"/>
      <c r="D803"/>
      <c r="E803"/>
      <c r="F803"/>
      <c r="G803"/>
      <c r="H803"/>
      <c r="I803"/>
      <c r="J803"/>
      <c r="K803"/>
      <c r="L803"/>
    </row>
    <row r="804" spans="1:12">
      <c r="A804"/>
      <c r="B804"/>
      <c r="C804"/>
      <c r="D804"/>
      <c r="E804"/>
      <c r="F804"/>
      <c r="G804"/>
      <c r="H804"/>
      <c r="I804"/>
      <c r="J804"/>
      <c r="K804"/>
      <c r="L804"/>
    </row>
    <row r="805" spans="1:12">
      <c r="A805"/>
      <c r="B805"/>
      <c r="C805"/>
      <c r="D805"/>
      <c r="E805"/>
      <c r="F805"/>
      <c r="G805"/>
      <c r="H805"/>
      <c r="I805"/>
      <c r="J805"/>
      <c r="K805"/>
      <c r="L805"/>
    </row>
  </sheetData>
  <mergeCells count="13">
    <mergeCell ref="B30:B31"/>
    <mergeCell ref="H30:H31"/>
    <mergeCell ref="A2:I3"/>
    <mergeCell ref="A1:I1"/>
    <mergeCell ref="B16:B26"/>
    <mergeCell ref="B27:B29"/>
    <mergeCell ref="H6:H8"/>
    <mergeCell ref="H9:H15"/>
    <mergeCell ref="B9:B15"/>
    <mergeCell ref="H16:H26"/>
    <mergeCell ref="H27:H29"/>
    <mergeCell ref="B6:B8"/>
    <mergeCell ref="A5:A31"/>
  </mergeCells>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zoomScale="80" zoomScaleNormal="80" workbookViewId="0">
      <selection activeCell="A2" sqref="A2:I3"/>
    </sheetView>
  </sheetViews>
  <sheetFormatPr defaultColWidth="11" defaultRowHeight="15.75"/>
  <cols>
    <col min="2" max="2" width="15.125" customWidth="1"/>
    <col min="3" max="3" width="8.375" customWidth="1"/>
    <col min="4" max="4" width="58.375" customWidth="1"/>
    <col min="6" max="7" width="22" customWidth="1"/>
    <col min="8" max="8" width="19.125" customWidth="1"/>
    <col min="9" max="9" width="15" customWidth="1"/>
  </cols>
  <sheetData>
    <row r="1" spans="1:9">
      <c r="A1" s="233" t="s">
        <v>25</v>
      </c>
      <c r="B1" s="234"/>
      <c r="C1" s="234"/>
      <c r="D1" s="234"/>
      <c r="E1" s="234"/>
      <c r="F1" s="234"/>
      <c r="G1" s="234"/>
      <c r="H1" s="234"/>
      <c r="I1" s="235"/>
    </row>
    <row r="2" spans="1:9" ht="15.95" customHeight="1">
      <c r="A2" s="227" t="s">
        <v>127</v>
      </c>
      <c r="B2" s="228"/>
      <c r="C2" s="228"/>
      <c r="D2" s="228"/>
      <c r="E2" s="228"/>
      <c r="F2" s="228"/>
      <c r="G2" s="228"/>
      <c r="H2" s="228"/>
      <c r="I2" s="229"/>
    </row>
    <row r="3" spans="1:9" ht="136.5" customHeight="1">
      <c r="A3" s="230"/>
      <c r="B3" s="231"/>
      <c r="C3" s="231"/>
      <c r="D3" s="231"/>
      <c r="E3" s="231"/>
      <c r="F3" s="231"/>
      <c r="G3" s="231"/>
      <c r="H3" s="231"/>
      <c r="I3" s="232"/>
    </row>
    <row r="4" spans="1:9" ht="63">
      <c r="A4" s="183" t="s">
        <v>27</v>
      </c>
      <c r="B4" s="8" t="s">
        <v>28</v>
      </c>
      <c r="C4" s="8" t="s">
        <v>29</v>
      </c>
      <c r="D4" s="8" t="s">
        <v>30</v>
      </c>
      <c r="E4" s="9" t="s">
        <v>31</v>
      </c>
      <c r="F4" s="9" t="s">
        <v>32</v>
      </c>
      <c r="G4" s="9" t="s">
        <v>33</v>
      </c>
      <c r="H4" s="10" t="s">
        <v>34</v>
      </c>
      <c r="I4" s="10" t="s">
        <v>35</v>
      </c>
    </row>
    <row r="5" spans="1:9" ht="47.25">
      <c r="A5" s="223" t="s">
        <v>8</v>
      </c>
      <c r="B5" s="237" t="s">
        <v>43</v>
      </c>
      <c r="C5" s="173" t="s">
        <v>128</v>
      </c>
      <c r="D5" s="15" t="s">
        <v>129</v>
      </c>
      <c r="E5" s="11" t="s">
        <v>130</v>
      </c>
      <c r="F5" s="11" t="s">
        <v>51</v>
      </c>
      <c r="G5" s="4" t="s">
        <v>131</v>
      </c>
      <c r="H5" s="245" t="s">
        <v>48</v>
      </c>
      <c r="I5" s="4"/>
    </row>
    <row r="6" spans="1:9" ht="31.5">
      <c r="A6" s="244"/>
      <c r="B6" s="237"/>
      <c r="C6" s="173" t="s">
        <v>132</v>
      </c>
      <c r="D6" s="15" t="s">
        <v>53</v>
      </c>
      <c r="E6" s="11"/>
      <c r="F6" s="11"/>
      <c r="G6" s="4" t="s">
        <v>120</v>
      </c>
      <c r="H6" s="246"/>
      <c r="I6" s="4"/>
    </row>
    <row r="7" spans="1:9">
      <c r="A7" s="244"/>
      <c r="B7" s="237" t="s">
        <v>133</v>
      </c>
      <c r="C7" s="173" t="s">
        <v>134</v>
      </c>
      <c r="D7" s="21" t="s">
        <v>135</v>
      </c>
      <c r="E7" s="11"/>
      <c r="F7" s="11"/>
      <c r="G7" s="4" t="s">
        <v>120</v>
      </c>
      <c r="H7" s="241" t="s">
        <v>136</v>
      </c>
      <c r="I7" s="4"/>
    </row>
    <row r="8" spans="1:9">
      <c r="A8" s="244"/>
      <c r="B8" s="237"/>
      <c r="C8" s="173" t="s">
        <v>137</v>
      </c>
      <c r="D8" s="21" t="s">
        <v>138</v>
      </c>
      <c r="E8" s="11"/>
      <c r="F8" s="11"/>
      <c r="G8" s="4" t="s">
        <v>120</v>
      </c>
      <c r="H8" s="242"/>
      <c r="I8" s="4"/>
    </row>
    <row r="9" spans="1:9" ht="31.5">
      <c r="A9" s="244"/>
      <c r="B9" s="237"/>
      <c r="C9" s="173" t="s">
        <v>139</v>
      </c>
      <c r="D9" s="21" t="s">
        <v>140</v>
      </c>
      <c r="E9" s="11"/>
      <c r="F9" s="11"/>
      <c r="G9" s="4" t="s">
        <v>120</v>
      </c>
      <c r="H9" s="242"/>
      <c r="I9" s="22" t="s">
        <v>42</v>
      </c>
    </row>
    <row r="10" spans="1:9">
      <c r="A10" s="244"/>
      <c r="B10" s="237"/>
      <c r="C10" s="173" t="s">
        <v>141</v>
      </c>
      <c r="D10" s="21" t="s">
        <v>142</v>
      </c>
      <c r="E10" s="11"/>
      <c r="F10" s="11"/>
      <c r="G10" s="4" t="s">
        <v>120</v>
      </c>
      <c r="H10" s="243"/>
      <c r="I10" s="4"/>
    </row>
    <row r="11" spans="1:9">
      <c r="A11" s="244"/>
      <c r="B11" s="223" t="s">
        <v>55</v>
      </c>
      <c r="C11" s="173" t="s">
        <v>143</v>
      </c>
      <c r="D11" s="5" t="s">
        <v>144</v>
      </c>
      <c r="E11" s="11"/>
      <c r="F11" s="11"/>
      <c r="G11" s="4" t="s">
        <v>145</v>
      </c>
      <c r="H11" s="241" t="s">
        <v>146</v>
      </c>
      <c r="I11" s="4"/>
    </row>
    <row r="12" spans="1:9" ht="31.5">
      <c r="A12" s="244"/>
      <c r="B12" s="244"/>
      <c r="C12" s="173" t="s">
        <v>147</v>
      </c>
      <c r="D12" s="5" t="s">
        <v>148</v>
      </c>
      <c r="E12" s="11"/>
      <c r="F12" s="11"/>
      <c r="G12" s="4"/>
      <c r="H12" s="242"/>
      <c r="I12" s="4"/>
    </row>
    <row r="13" spans="1:9">
      <c r="A13" s="244"/>
      <c r="B13" s="244"/>
      <c r="C13" s="173" t="s">
        <v>149</v>
      </c>
      <c r="D13" s="5" t="s">
        <v>68</v>
      </c>
      <c r="E13" s="11"/>
      <c r="F13" s="11"/>
      <c r="G13" s="4" t="s">
        <v>120</v>
      </c>
      <c r="H13" s="242"/>
      <c r="I13" s="22" t="s">
        <v>42</v>
      </c>
    </row>
    <row r="14" spans="1:9" ht="31.5">
      <c r="A14" s="244"/>
      <c r="B14" s="244"/>
      <c r="C14" s="173" t="s">
        <v>150</v>
      </c>
      <c r="D14" s="5" t="s">
        <v>71</v>
      </c>
      <c r="E14" s="11"/>
      <c r="F14" s="11"/>
      <c r="G14" s="4" t="s">
        <v>120</v>
      </c>
      <c r="H14" s="242"/>
      <c r="I14" s="4"/>
    </row>
    <row r="15" spans="1:9" ht="31.5">
      <c r="A15" s="244"/>
      <c r="B15" s="224"/>
      <c r="C15" s="173" t="s">
        <v>151</v>
      </c>
      <c r="D15" s="5" t="s">
        <v>74</v>
      </c>
      <c r="E15" s="11"/>
      <c r="F15" s="11"/>
      <c r="G15" s="4" t="s">
        <v>120</v>
      </c>
      <c r="H15" s="243"/>
      <c r="I15" s="22" t="s">
        <v>42</v>
      </c>
    </row>
    <row r="16" spans="1:9" ht="31.5">
      <c r="A16" s="244"/>
      <c r="B16" s="237" t="s">
        <v>152</v>
      </c>
      <c r="C16" s="173" t="s">
        <v>153</v>
      </c>
      <c r="D16" s="16" t="s">
        <v>154</v>
      </c>
      <c r="E16" s="11"/>
      <c r="F16" s="11" t="s">
        <v>155</v>
      </c>
      <c r="G16" s="4" t="s">
        <v>120</v>
      </c>
      <c r="H16" s="241" t="s">
        <v>156</v>
      </c>
      <c r="I16" s="22" t="s">
        <v>42</v>
      </c>
    </row>
    <row r="17" spans="1:9" ht="31.5">
      <c r="A17" s="244"/>
      <c r="B17" s="237"/>
      <c r="C17" s="173" t="s">
        <v>157</v>
      </c>
      <c r="D17" s="16" t="s">
        <v>158</v>
      </c>
      <c r="E17" s="11"/>
      <c r="F17" s="11" t="s">
        <v>155</v>
      </c>
      <c r="G17" s="4" t="s">
        <v>120</v>
      </c>
      <c r="H17" s="242"/>
      <c r="I17" s="22" t="s">
        <v>42</v>
      </c>
    </row>
    <row r="18" spans="1:9" ht="31.5">
      <c r="A18" s="244"/>
      <c r="B18" s="237"/>
      <c r="C18" s="173" t="s">
        <v>159</v>
      </c>
      <c r="D18" s="16" t="s">
        <v>160</v>
      </c>
      <c r="E18" s="11"/>
      <c r="F18" s="11"/>
      <c r="G18" s="4" t="s">
        <v>120</v>
      </c>
      <c r="H18" s="242"/>
      <c r="I18" s="22" t="s">
        <v>42</v>
      </c>
    </row>
    <row r="19" spans="1:9" ht="47.25">
      <c r="A19" s="244"/>
      <c r="B19" s="237"/>
      <c r="C19" s="173" t="s">
        <v>161</v>
      </c>
      <c r="D19" s="16" t="s">
        <v>162</v>
      </c>
      <c r="E19" s="11"/>
      <c r="F19" s="11"/>
      <c r="G19" s="4" t="s">
        <v>120</v>
      </c>
      <c r="H19" s="242"/>
      <c r="I19" s="4"/>
    </row>
    <row r="20" spans="1:9" ht="31.5">
      <c r="A20" s="244"/>
      <c r="B20" s="237"/>
      <c r="C20" s="173" t="s">
        <v>163</v>
      </c>
      <c r="D20" s="16" t="s">
        <v>164</v>
      </c>
      <c r="E20" s="11"/>
      <c r="F20" s="11"/>
      <c r="G20" s="4" t="s">
        <v>120</v>
      </c>
      <c r="H20" s="242"/>
      <c r="I20" s="4"/>
    </row>
    <row r="21" spans="1:9" ht="31.5">
      <c r="A21" s="244"/>
      <c r="B21" s="237"/>
      <c r="C21" s="173" t="s">
        <v>165</v>
      </c>
      <c r="D21" s="16" t="s">
        <v>166</v>
      </c>
      <c r="E21" s="11"/>
      <c r="F21" s="11"/>
      <c r="G21" s="4" t="s">
        <v>120</v>
      </c>
      <c r="H21" s="242"/>
      <c r="I21" s="22" t="s">
        <v>42</v>
      </c>
    </row>
    <row r="22" spans="1:9" ht="63">
      <c r="A22" s="244"/>
      <c r="B22" s="237"/>
      <c r="C22" s="173" t="s">
        <v>167</v>
      </c>
      <c r="D22" s="16" t="s">
        <v>168</v>
      </c>
      <c r="E22" s="11"/>
      <c r="F22" s="11"/>
      <c r="G22" s="4" t="s">
        <v>120</v>
      </c>
      <c r="H22" s="242"/>
      <c r="I22" s="22" t="s">
        <v>42</v>
      </c>
    </row>
    <row r="23" spans="1:9">
      <c r="A23" s="244"/>
      <c r="B23" s="237"/>
      <c r="C23" s="173" t="s">
        <v>169</v>
      </c>
      <c r="D23" s="16" t="s">
        <v>170</v>
      </c>
      <c r="E23" s="11"/>
      <c r="F23" s="11"/>
      <c r="G23" s="4" t="s">
        <v>120</v>
      </c>
      <c r="H23" s="242"/>
      <c r="I23" s="22" t="s">
        <v>42</v>
      </c>
    </row>
    <row r="24" spans="1:9" ht="47.25">
      <c r="A24" s="244"/>
      <c r="B24" s="237"/>
      <c r="C24" s="173" t="s">
        <v>171</v>
      </c>
      <c r="D24" s="16" t="s">
        <v>172</v>
      </c>
      <c r="E24" s="11"/>
      <c r="F24" s="11"/>
      <c r="G24" s="4" t="s">
        <v>120</v>
      </c>
      <c r="H24" s="242"/>
      <c r="I24" s="22" t="s">
        <v>42</v>
      </c>
    </row>
    <row r="25" spans="1:9" ht="31.5">
      <c r="A25" s="244"/>
      <c r="B25" s="237"/>
      <c r="C25" s="173" t="s">
        <v>173</v>
      </c>
      <c r="D25" s="16" t="s">
        <v>174</v>
      </c>
      <c r="E25" s="11"/>
      <c r="F25" s="11"/>
      <c r="G25" s="4" t="s">
        <v>120</v>
      </c>
      <c r="H25" s="243"/>
      <c r="I25" s="4"/>
    </row>
    <row r="26" spans="1:9" ht="31.5">
      <c r="A26" s="244"/>
      <c r="B26" s="223" t="s">
        <v>175</v>
      </c>
      <c r="C26" s="173" t="s">
        <v>176</v>
      </c>
      <c r="D26" s="187" t="s">
        <v>177</v>
      </c>
      <c r="E26" s="11"/>
      <c r="F26" s="11"/>
      <c r="G26" s="4" t="s">
        <v>120</v>
      </c>
      <c r="H26" s="241" t="s">
        <v>115</v>
      </c>
      <c r="I26" s="22" t="s">
        <v>42</v>
      </c>
    </row>
    <row r="27" spans="1:9">
      <c r="A27" s="244"/>
      <c r="B27" s="244"/>
      <c r="C27" s="173" t="s">
        <v>178</v>
      </c>
      <c r="D27" s="187" t="s">
        <v>179</v>
      </c>
      <c r="E27" s="11"/>
      <c r="F27" s="11"/>
      <c r="G27" s="4" t="s">
        <v>120</v>
      </c>
      <c r="H27" s="242"/>
      <c r="I27" s="4"/>
    </row>
    <row r="28" spans="1:9">
      <c r="A28" s="244"/>
      <c r="B28" s="244"/>
      <c r="C28" s="173" t="s">
        <v>180</v>
      </c>
      <c r="D28" s="187" t="s">
        <v>181</v>
      </c>
      <c r="E28" s="11"/>
      <c r="F28" s="11"/>
      <c r="G28" s="4" t="s">
        <v>120</v>
      </c>
      <c r="H28" s="242"/>
      <c r="I28" s="22" t="s">
        <v>42</v>
      </c>
    </row>
    <row r="29" spans="1:9">
      <c r="A29" s="244"/>
      <c r="B29" s="244"/>
      <c r="C29" s="173" t="s">
        <v>182</v>
      </c>
      <c r="D29" s="187" t="s">
        <v>183</v>
      </c>
      <c r="E29" s="11"/>
      <c r="F29" s="11"/>
      <c r="G29" s="4" t="s">
        <v>120</v>
      </c>
      <c r="H29" s="242"/>
      <c r="I29" s="4"/>
    </row>
    <row r="30" spans="1:9" ht="31.5">
      <c r="A30" s="244"/>
      <c r="B30" s="244"/>
      <c r="C30" s="173" t="s">
        <v>184</v>
      </c>
      <c r="D30" s="187" t="s">
        <v>185</v>
      </c>
      <c r="E30" s="11"/>
      <c r="F30" s="11"/>
      <c r="G30" s="4" t="s">
        <v>120</v>
      </c>
      <c r="H30" s="242"/>
      <c r="I30" s="4"/>
    </row>
    <row r="31" spans="1:9" ht="31.5">
      <c r="A31" s="244"/>
      <c r="B31" s="244"/>
      <c r="C31" s="173" t="s">
        <v>186</v>
      </c>
      <c r="D31" s="187" t="s">
        <v>187</v>
      </c>
      <c r="E31" s="11"/>
      <c r="F31" s="11"/>
      <c r="G31" s="4" t="s">
        <v>120</v>
      </c>
      <c r="H31" s="242"/>
      <c r="I31" s="4"/>
    </row>
    <row r="32" spans="1:9">
      <c r="A32" s="244"/>
      <c r="B32" s="244"/>
      <c r="C32" s="173" t="s">
        <v>188</v>
      </c>
      <c r="D32" s="187" t="s">
        <v>189</v>
      </c>
      <c r="E32" s="11"/>
      <c r="F32" s="11"/>
      <c r="G32" s="4" t="s">
        <v>120</v>
      </c>
      <c r="H32" s="242"/>
      <c r="I32" s="4"/>
    </row>
    <row r="33" spans="1:9">
      <c r="A33" s="244"/>
      <c r="B33" s="244"/>
      <c r="C33" s="173" t="s">
        <v>190</v>
      </c>
      <c r="D33" s="187" t="s">
        <v>191</v>
      </c>
      <c r="E33" s="11"/>
      <c r="F33" s="11"/>
      <c r="G33" s="4" t="s">
        <v>120</v>
      </c>
      <c r="H33" s="242"/>
      <c r="I33" s="4"/>
    </row>
    <row r="34" spans="1:9" ht="54" customHeight="1">
      <c r="A34" s="244"/>
      <c r="B34" s="244"/>
      <c r="C34" s="173" t="s">
        <v>192</v>
      </c>
      <c r="D34" s="187" t="s">
        <v>193</v>
      </c>
      <c r="E34" s="11"/>
      <c r="F34" s="11"/>
      <c r="G34" s="4" t="s">
        <v>120</v>
      </c>
      <c r="H34" s="242"/>
      <c r="I34" s="4"/>
    </row>
    <row r="35" spans="1:9" ht="47.25">
      <c r="A35" s="244"/>
      <c r="B35" s="244"/>
      <c r="C35" s="173" t="s">
        <v>194</v>
      </c>
      <c r="D35" s="187" t="s">
        <v>195</v>
      </c>
      <c r="E35" s="11"/>
      <c r="F35" s="11"/>
      <c r="G35" s="4"/>
      <c r="H35" s="242"/>
      <c r="I35" s="4"/>
    </row>
    <row r="36" spans="1:9" ht="47.25">
      <c r="A36" s="244"/>
      <c r="B36" s="244"/>
      <c r="C36" s="173" t="s">
        <v>196</v>
      </c>
      <c r="D36" s="187" t="s">
        <v>197</v>
      </c>
      <c r="E36" s="11"/>
      <c r="F36" s="11"/>
      <c r="G36" s="4" t="s">
        <v>120</v>
      </c>
      <c r="H36" s="242"/>
      <c r="I36" s="22" t="s">
        <v>42</v>
      </c>
    </row>
    <row r="37" spans="1:9" ht="31.5">
      <c r="A37" s="244"/>
      <c r="B37" s="244"/>
      <c r="C37" s="173" t="s">
        <v>198</v>
      </c>
      <c r="D37" s="187" t="s">
        <v>199</v>
      </c>
      <c r="E37" s="11"/>
      <c r="F37" s="11"/>
      <c r="G37" s="4" t="s">
        <v>120</v>
      </c>
      <c r="H37" s="242"/>
      <c r="I37" s="4"/>
    </row>
    <row r="38" spans="1:9" ht="47.25">
      <c r="A38" s="244"/>
      <c r="B38" s="244"/>
      <c r="C38" s="173" t="s">
        <v>200</v>
      </c>
      <c r="D38" s="188" t="s">
        <v>117</v>
      </c>
      <c r="E38" s="11"/>
      <c r="F38" s="11"/>
      <c r="G38" s="4" t="s">
        <v>120</v>
      </c>
      <c r="H38" s="242"/>
      <c r="I38" s="22" t="s">
        <v>42</v>
      </c>
    </row>
    <row r="39" spans="1:9">
      <c r="A39" s="244"/>
      <c r="B39" s="244"/>
      <c r="C39" s="173" t="s">
        <v>201</v>
      </c>
      <c r="D39" s="188" t="s">
        <v>119</v>
      </c>
      <c r="E39" s="11"/>
      <c r="F39" s="11"/>
      <c r="G39" s="4" t="s">
        <v>120</v>
      </c>
      <c r="H39" s="242"/>
      <c r="I39" s="4"/>
    </row>
    <row r="40" spans="1:9" ht="63">
      <c r="A40" s="244"/>
      <c r="B40" s="224"/>
      <c r="C40" s="173" t="s">
        <v>202</v>
      </c>
      <c r="D40" s="188" t="s">
        <v>203</v>
      </c>
      <c r="E40" s="11"/>
      <c r="F40" s="11"/>
      <c r="G40" s="4" t="s">
        <v>145</v>
      </c>
      <c r="H40" s="243"/>
      <c r="I40" s="22" t="s">
        <v>42</v>
      </c>
    </row>
    <row r="41" spans="1:9" ht="31.5">
      <c r="A41" s="244"/>
      <c r="B41" s="223" t="s">
        <v>121</v>
      </c>
      <c r="C41" s="173" t="s">
        <v>204</v>
      </c>
      <c r="D41" s="17" t="s">
        <v>123</v>
      </c>
      <c r="E41" s="11" t="s">
        <v>205</v>
      </c>
      <c r="F41" s="11"/>
      <c r="G41" s="4" t="s">
        <v>131</v>
      </c>
      <c r="H41" s="225" t="s">
        <v>124</v>
      </c>
      <c r="I41" s="4"/>
    </row>
    <row r="42" spans="1:9" ht="31.5">
      <c r="A42" s="224"/>
      <c r="B42" s="224"/>
      <c r="C42" s="173" t="s">
        <v>206</v>
      </c>
      <c r="D42" s="17" t="s">
        <v>126</v>
      </c>
      <c r="E42" s="11" t="s">
        <v>205</v>
      </c>
      <c r="F42" s="11"/>
      <c r="G42" s="4" t="s">
        <v>131</v>
      </c>
      <c r="H42" s="226"/>
      <c r="I42" s="4"/>
    </row>
  </sheetData>
  <mergeCells count="15">
    <mergeCell ref="A1:I1"/>
    <mergeCell ref="A2:I3"/>
    <mergeCell ref="B11:B15"/>
    <mergeCell ref="H11:H15"/>
    <mergeCell ref="A5:A42"/>
    <mergeCell ref="H5:H6"/>
    <mergeCell ref="H7:H10"/>
    <mergeCell ref="B5:B6"/>
    <mergeCell ref="B7:B10"/>
    <mergeCell ref="B26:B40"/>
    <mergeCell ref="B16:B25"/>
    <mergeCell ref="B41:B42"/>
    <mergeCell ref="H41:H42"/>
    <mergeCell ref="H16:H25"/>
    <mergeCell ref="H26:H4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
  <sheetViews>
    <sheetView zoomScale="80" zoomScaleNormal="80" workbookViewId="0">
      <selection activeCell="A4" sqref="A4:XFD4"/>
    </sheetView>
  </sheetViews>
  <sheetFormatPr defaultColWidth="11" defaultRowHeight="15.75"/>
  <cols>
    <col min="1" max="1" width="13.125" bestFit="1" customWidth="1"/>
    <col min="3" max="3" width="5.625" bestFit="1" customWidth="1"/>
    <col min="4" max="4" width="58.375" customWidth="1"/>
    <col min="5" max="5" width="17.5" customWidth="1"/>
    <col min="6" max="6" width="20.625" customWidth="1"/>
    <col min="7" max="7" width="17.375" customWidth="1"/>
    <col min="8" max="8" width="19.125" customWidth="1"/>
    <col min="9" max="9" width="15" customWidth="1"/>
  </cols>
  <sheetData>
    <row r="1" spans="1:9">
      <c r="A1" s="233" t="s">
        <v>25</v>
      </c>
      <c r="B1" s="234"/>
      <c r="C1" s="234"/>
      <c r="D1" s="234"/>
      <c r="E1" s="234"/>
      <c r="F1" s="234"/>
      <c r="G1" s="234"/>
      <c r="H1" s="234"/>
      <c r="I1" s="235"/>
    </row>
    <row r="2" spans="1:9" ht="15.95" customHeight="1">
      <c r="A2" s="227" t="s">
        <v>207</v>
      </c>
      <c r="B2" s="228"/>
      <c r="C2" s="228"/>
      <c r="D2" s="228"/>
      <c r="E2" s="228"/>
      <c r="F2" s="228"/>
      <c r="G2" s="228"/>
      <c r="H2" s="228"/>
      <c r="I2" s="229"/>
    </row>
    <row r="3" spans="1:9" ht="149.25" customHeight="1">
      <c r="A3" s="230"/>
      <c r="B3" s="231"/>
      <c r="C3" s="231"/>
      <c r="D3" s="231"/>
      <c r="E3" s="231"/>
      <c r="F3" s="231"/>
      <c r="G3" s="231"/>
      <c r="H3" s="231"/>
      <c r="I3" s="232"/>
    </row>
    <row r="4" spans="1:9" ht="63">
      <c r="A4" s="183" t="s">
        <v>27</v>
      </c>
      <c r="B4" s="8" t="s">
        <v>28</v>
      </c>
      <c r="C4" s="8" t="s">
        <v>29</v>
      </c>
      <c r="D4" s="8" t="s">
        <v>30</v>
      </c>
      <c r="E4" s="9" t="s">
        <v>31</v>
      </c>
      <c r="F4" s="9" t="s">
        <v>32</v>
      </c>
      <c r="G4" s="9" t="s">
        <v>33</v>
      </c>
      <c r="H4" s="10" t="s">
        <v>34</v>
      </c>
      <c r="I4" s="10" t="s">
        <v>35</v>
      </c>
    </row>
    <row r="5" spans="1:9" s="139" customFormat="1" ht="31.5">
      <c r="A5" s="236" t="s">
        <v>208</v>
      </c>
      <c r="B5" s="247" t="s">
        <v>152</v>
      </c>
      <c r="C5" s="140" t="s">
        <v>209</v>
      </c>
      <c r="D5" s="141" t="s">
        <v>210</v>
      </c>
      <c r="E5" s="142" t="s">
        <v>108</v>
      </c>
      <c r="F5" s="142"/>
      <c r="G5" s="143" t="s">
        <v>41</v>
      </c>
      <c r="H5" s="249" t="s">
        <v>156</v>
      </c>
      <c r="I5" s="144" t="s">
        <v>42</v>
      </c>
    </row>
    <row r="6" spans="1:9" s="139" customFormat="1" ht="31.5">
      <c r="A6" s="236"/>
      <c r="B6" s="248"/>
      <c r="C6" s="140" t="s">
        <v>211</v>
      </c>
      <c r="D6" s="141" t="s">
        <v>212</v>
      </c>
      <c r="E6" s="142" t="s">
        <v>108</v>
      </c>
      <c r="F6" s="142"/>
      <c r="G6" s="143" t="s">
        <v>41</v>
      </c>
      <c r="H6" s="250"/>
      <c r="I6" s="144" t="s">
        <v>42</v>
      </c>
    </row>
    <row r="7" spans="1:9" s="139" customFormat="1" ht="31.5">
      <c r="A7" s="236"/>
      <c r="B7" s="248"/>
      <c r="C7" s="140" t="s">
        <v>213</v>
      </c>
      <c r="D7" s="141" t="s">
        <v>214</v>
      </c>
      <c r="E7" s="142" t="s">
        <v>215</v>
      </c>
      <c r="F7" s="142"/>
      <c r="G7" s="143" t="s">
        <v>41</v>
      </c>
      <c r="H7" s="250"/>
      <c r="I7" s="143"/>
    </row>
    <row r="8" spans="1:9" s="139" customFormat="1">
      <c r="A8" s="236"/>
      <c r="B8" s="248"/>
      <c r="C8" s="140" t="s">
        <v>216</v>
      </c>
      <c r="D8" s="141" t="s">
        <v>217</v>
      </c>
      <c r="E8" s="142" t="s">
        <v>218</v>
      </c>
      <c r="F8" s="142"/>
      <c r="G8" s="143" t="s">
        <v>41</v>
      </c>
      <c r="H8" s="250"/>
      <c r="I8" s="143"/>
    </row>
    <row r="9" spans="1:9" s="139" customFormat="1">
      <c r="A9" s="236"/>
      <c r="B9" s="248"/>
      <c r="C9" s="140" t="s">
        <v>219</v>
      </c>
      <c r="D9" s="141" t="s">
        <v>220</v>
      </c>
      <c r="E9" s="142" t="s">
        <v>108</v>
      </c>
      <c r="F9" s="142"/>
      <c r="G9" s="143" t="s">
        <v>41</v>
      </c>
      <c r="H9" s="250"/>
      <c r="I9" s="143"/>
    </row>
    <row r="10" spans="1:9" s="139" customFormat="1" ht="47.25">
      <c r="A10" s="236"/>
      <c r="B10" s="248"/>
      <c r="C10" s="140" t="s">
        <v>221</v>
      </c>
      <c r="D10" s="141" t="s">
        <v>222</v>
      </c>
      <c r="E10" s="142" t="s">
        <v>223</v>
      </c>
      <c r="F10" s="142"/>
      <c r="G10" s="143" t="s">
        <v>41</v>
      </c>
      <c r="H10" s="250"/>
      <c r="I10" s="143"/>
    </row>
    <row r="11" spans="1:9" s="139" customFormat="1" ht="31.5">
      <c r="A11" s="236"/>
      <c r="B11" s="248"/>
      <c r="C11" s="140" t="s">
        <v>224</v>
      </c>
      <c r="D11" s="141" t="s">
        <v>225</v>
      </c>
      <c r="E11" s="142" t="s">
        <v>223</v>
      </c>
      <c r="F11" s="142"/>
      <c r="G11" s="143" t="s">
        <v>41</v>
      </c>
      <c r="H11" s="251"/>
      <c r="I11" s="143"/>
    </row>
    <row r="12" spans="1:9" s="139" customFormat="1" ht="47.25">
      <c r="A12" s="236"/>
      <c r="B12" s="252" t="s">
        <v>226</v>
      </c>
      <c r="C12" s="140" t="s">
        <v>227</v>
      </c>
      <c r="D12" s="189" t="s">
        <v>228</v>
      </c>
      <c r="E12" s="142" t="s">
        <v>108</v>
      </c>
      <c r="F12" s="142"/>
      <c r="G12" s="143" t="s">
        <v>41</v>
      </c>
      <c r="H12" s="249" t="s">
        <v>115</v>
      </c>
      <c r="I12" s="144" t="s">
        <v>42</v>
      </c>
    </row>
    <row r="13" spans="1:9" s="139" customFormat="1" ht="31.5">
      <c r="A13" s="236"/>
      <c r="B13" s="252"/>
      <c r="C13" s="140" t="s">
        <v>229</v>
      </c>
      <c r="D13" s="189" t="s">
        <v>230</v>
      </c>
      <c r="E13" s="142" t="s">
        <v>223</v>
      </c>
      <c r="F13" s="142"/>
      <c r="G13" s="143" t="s">
        <v>131</v>
      </c>
      <c r="H13" s="250"/>
      <c r="I13" s="144" t="s">
        <v>42</v>
      </c>
    </row>
    <row r="14" spans="1:9" s="139" customFormat="1" ht="31.5">
      <c r="A14" s="236"/>
      <c r="B14" s="252"/>
      <c r="C14" s="140" t="s">
        <v>231</v>
      </c>
      <c r="D14" s="189" t="s">
        <v>232</v>
      </c>
      <c r="E14" s="142" t="s">
        <v>223</v>
      </c>
      <c r="F14" s="142"/>
      <c r="G14" s="143" t="s">
        <v>41</v>
      </c>
      <c r="H14" s="250"/>
      <c r="I14" s="143"/>
    </row>
    <row r="15" spans="1:9" s="139" customFormat="1" ht="31.5">
      <c r="A15" s="236"/>
      <c r="B15" s="253"/>
      <c r="C15" s="140" t="s">
        <v>233</v>
      </c>
      <c r="D15" s="189" t="s">
        <v>234</v>
      </c>
      <c r="E15" s="142" t="s">
        <v>108</v>
      </c>
      <c r="F15" s="142"/>
      <c r="G15" s="143" t="s">
        <v>131</v>
      </c>
      <c r="H15" s="251"/>
      <c r="I15" s="144" t="s">
        <v>42</v>
      </c>
    </row>
  </sheetData>
  <mergeCells count="7">
    <mergeCell ref="A1:I1"/>
    <mergeCell ref="A2:I3"/>
    <mergeCell ref="A5:A15"/>
    <mergeCell ref="B5:B11"/>
    <mergeCell ref="H5:H11"/>
    <mergeCell ref="H12:H15"/>
    <mergeCell ref="B12:B1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zoomScale="80" zoomScaleNormal="80" workbookViewId="0">
      <selection activeCell="A4" sqref="A4:XFD4"/>
    </sheetView>
  </sheetViews>
  <sheetFormatPr defaultColWidth="11" defaultRowHeight="15.75"/>
  <cols>
    <col min="3" max="3" width="6.625" bestFit="1" customWidth="1"/>
    <col min="4" max="4" width="58.375" customWidth="1"/>
    <col min="5" max="5" width="19.625" customWidth="1"/>
    <col min="6" max="6" width="16.625" customWidth="1"/>
    <col min="7" max="7" width="17.375" customWidth="1"/>
    <col min="8" max="8" width="23" customWidth="1"/>
    <col min="9" max="9" width="15" customWidth="1"/>
  </cols>
  <sheetData>
    <row r="1" spans="1:9">
      <c r="A1" s="233" t="s">
        <v>25</v>
      </c>
      <c r="B1" s="234"/>
      <c r="C1" s="234"/>
      <c r="D1" s="234"/>
      <c r="E1" s="234"/>
      <c r="F1" s="234"/>
      <c r="G1" s="234"/>
      <c r="H1" s="234"/>
      <c r="I1" s="235"/>
    </row>
    <row r="2" spans="1:9" ht="15.95" customHeight="1">
      <c r="A2" s="227" t="s">
        <v>235</v>
      </c>
      <c r="B2" s="228"/>
      <c r="C2" s="228"/>
      <c r="D2" s="228"/>
      <c r="E2" s="228"/>
      <c r="F2" s="228"/>
      <c r="G2" s="228"/>
      <c r="H2" s="228"/>
      <c r="I2" s="229"/>
    </row>
    <row r="3" spans="1:9" ht="150.75" customHeight="1">
      <c r="A3" s="230"/>
      <c r="B3" s="231"/>
      <c r="C3" s="231"/>
      <c r="D3" s="231"/>
      <c r="E3" s="231"/>
      <c r="F3" s="231"/>
      <c r="G3" s="231"/>
      <c r="H3" s="231"/>
      <c r="I3" s="232"/>
    </row>
    <row r="4" spans="1:9" ht="63">
      <c r="A4" s="183" t="s">
        <v>27</v>
      </c>
      <c r="B4" s="8" t="s">
        <v>28</v>
      </c>
      <c r="C4" s="8" t="s">
        <v>29</v>
      </c>
      <c r="D4" s="8" t="s">
        <v>30</v>
      </c>
      <c r="E4" s="9" t="s">
        <v>31</v>
      </c>
      <c r="F4" s="9" t="s">
        <v>32</v>
      </c>
      <c r="G4" s="9" t="s">
        <v>33</v>
      </c>
      <c r="H4" s="10" t="s">
        <v>34</v>
      </c>
      <c r="I4" s="10" t="s">
        <v>35</v>
      </c>
    </row>
    <row r="5" spans="1:9">
      <c r="A5" s="223" t="s">
        <v>236</v>
      </c>
      <c r="B5" s="236" t="s">
        <v>152</v>
      </c>
      <c r="C5" s="172" t="s">
        <v>237</v>
      </c>
      <c r="D5" s="14" t="s">
        <v>238</v>
      </c>
      <c r="E5" s="11" t="s">
        <v>89</v>
      </c>
      <c r="F5" s="11"/>
      <c r="G5" s="4" t="s">
        <v>41</v>
      </c>
      <c r="H5" s="241" t="s">
        <v>239</v>
      </c>
      <c r="I5" s="4"/>
    </row>
    <row r="6" spans="1:9">
      <c r="A6" s="244"/>
      <c r="B6" s="236"/>
      <c r="C6" s="172" t="s">
        <v>240</v>
      </c>
      <c r="D6" s="14" t="s">
        <v>241</v>
      </c>
      <c r="E6" s="11" t="s">
        <v>218</v>
      </c>
      <c r="F6" s="11"/>
      <c r="G6" s="4" t="s">
        <v>41</v>
      </c>
      <c r="H6" s="242"/>
      <c r="I6" s="22" t="s">
        <v>42</v>
      </c>
    </row>
    <row r="7" spans="1:9" ht="31.5">
      <c r="A7" s="244"/>
      <c r="B7" s="236"/>
      <c r="C7" s="172" t="s">
        <v>242</v>
      </c>
      <c r="D7" s="14" t="s">
        <v>243</v>
      </c>
      <c r="E7" s="11"/>
      <c r="F7" s="11"/>
      <c r="G7" s="4"/>
      <c r="H7" s="242"/>
      <c r="I7" s="12"/>
    </row>
    <row r="8" spans="1:9" ht="31.5">
      <c r="A8" s="244"/>
      <c r="B8" s="236"/>
      <c r="C8" s="172" t="s">
        <v>244</v>
      </c>
      <c r="D8" s="14" t="s">
        <v>245</v>
      </c>
      <c r="E8" s="11" t="s">
        <v>246</v>
      </c>
      <c r="F8" s="11"/>
      <c r="G8" s="4" t="s">
        <v>41</v>
      </c>
      <c r="H8" s="242"/>
      <c r="I8" s="22" t="s">
        <v>42</v>
      </c>
    </row>
    <row r="9" spans="1:9" ht="47.25">
      <c r="A9" s="244"/>
      <c r="B9" s="236"/>
      <c r="C9" s="172" t="s">
        <v>247</v>
      </c>
      <c r="D9" s="14" t="s">
        <v>248</v>
      </c>
      <c r="E9" s="11" t="s">
        <v>249</v>
      </c>
      <c r="F9" s="11"/>
      <c r="G9" s="4"/>
      <c r="H9" s="242"/>
      <c r="I9" s="12"/>
    </row>
    <row r="10" spans="1:9" ht="31.5">
      <c r="A10" s="244"/>
      <c r="B10" s="236"/>
      <c r="C10" s="172" t="s">
        <v>250</v>
      </c>
      <c r="D10" s="14" t="s">
        <v>251</v>
      </c>
      <c r="E10" s="11" t="s">
        <v>246</v>
      </c>
      <c r="F10" s="11"/>
      <c r="G10" s="4" t="s">
        <v>41</v>
      </c>
      <c r="H10" s="242"/>
      <c r="I10" s="4"/>
    </row>
    <row r="11" spans="1:9" ht="47.25">
      <c r="A11" s="244"/>
      <c r="B11" s="236"/>
      <c r="C11" s="172" t="s">
        <v>252</v>
      </c>
      <c r="D11" s="14" t="s">
        <v>253</v>
      </c>
      <c r="E11" s="11" t="s">
        <v>254</v>
      </c>
      <c r="F11" s="11"/>
      <c r="G11" s="4" t="s">
        <v>41</v>
      </c>
      <c r="H11" s="242"/>
      <c r="I11" s="4"/>
    </row>
    <row r="12" spans="1:9" ht="31.5">
      <c r="A12" s="244"/>
      <c r="B12" s="236"/>
      <c r="C12" s="172" t="s">
        <v>255</v>
      </c>
      <c r="D12" s="14" t="s">
        <v>256</v>
      </c>
      <c r="E12" s="11" t="s">
        <v>257</v>
      </c>
      <c r="F12" s="11" t="s">
        <v>258</v>
      </c>
      <c r="G12" s="4" t="s">
        <v>41</v>
      </c>
      <c r="H12" s="242"/>
      <c r="I12" s="22" t="s">
        <v>42</v>
      </c>
    </row>
    <row r="13" spans="1:9" ht="31.5">
      <c r="A13" s="244"/>
      <c r="B13" s="236"/>
      <c r="C13" s="172" t="s">
        <v>259</v>
      </c>
      <c r="D13" s="14" t="s">
        <v>260</v>
      </c>
      <c r="E13" s="11" t="s">
        <v>223</v>
      </c>
      <c r="F13" s="11" t="s">
        <v>258</v>
      </c>
      <c r="G13" s="4" t="s">
        <v>41</v>
      </c>
      <c r="H13" s="243"/>
      <c r="I13" s="22" t="s">
        <v>42</v>
      </c>
    </row>
    <row r="14" spans="1:9" ht="31.5">
      <c r="A14" s="244"/>
      <c r="B14" s="237" t="s">
        <v>226</v>
      </c>
      <c r="C14" s="172" t="s">
        <v>261</v>
      </c>
      <c r="D14" s="187" t="s">
        <v>262</v>
      </c>
      <c r="E14" s="11" t="s">
        <v>223</v>
      </c>
      <c r="F14" s="11"/>
      <c r="G14" s="4" t="s">
        <v>41</v>
      </c>
      <c r="H14" s="241" t="s">
        <v>115</v>
      </c>
      <c r="I14" s="22" t="s">
        <v>42</v>
      </c>
    </row>
    <row r="15" spans="1:9" ht="47.25">
      <c r="A15" s="244"/>
      <c r="B15" s="237"/>
      <c r="C15" s="172" t="s">
        <v>263</v>
      </c>
      <c r="D15" s="187" t="s">
        <v>228</v>
      </c>
      <c r="E15" s="11" t="s">
        <v>223</v>
      </c>
      <c r="F15" s="11"/>
      <c r="G15" s="4" t="s">
        <v>131</v>
      </c>
      <c r="H15" s="242"/>
      <c r="I15" s="22" t="s">
        <v>42</v>
      </c>
    </row>
    <row r="16" spans="1:9" ht="31.5">
      <c r="A16" s="224"/>
      <c r="B16" s="237"/>
      <c r="C16" s="172" t="s">
        <v>264</v>
      </c>
      <c r="D16" s="187" t="s">
        <v>265</v>
      </c>
      <c r="E16" s="11" t="s">
        <v>223</v>
      </c>
      <c r="F16" s="11"/>
      <c r="G16" s="4" t="s">
        <v>41</v>
      </c>
      <c r="H16" s="243"/>
      <c r="I16" s="22" t="s">
        <v>42</v>
      </c>
    </row>
  </sheetData>
  <mergeCells count="7">
    <mergeCell ref="A1:I1"/>
    <mergeCell ref="A2:I3"/>
    <mergeCell ref="H5:H13"/>
    <mergeCell ref="H14:H16"/>
    <mergeCell ref="B5:B13"/>
    <mergeCell ref="B14:B16"/>
    <mergeCell ref="A5:A1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zoomScale="80" zoomScaleNormal="80" workbookViewId="0">
      <selection activeCell="N7" sqref="N7"/>
    </sheetView>
  </sheetViews>
  <sheetFormatPr defaultColWidth="11" defaultRowHeight="15.75"/>
  <cols>
    <col min="1" max="1" width="18.125" customWidth="1"/>
    <col min="2" max="2" width="15.5" customWidth="1"/>
    <col min="3" max="3" width="9.125" customWidth="1"/>
    <col min="4" max="4" width="58.375" customWidth="1"/>
    <col min="5" max="5" width="20.375" style="139" customWidth="1"/>
    <col min="6" max="6" width="17.625" customWidth="1"/>
    <col min="7" max="7" width="17.375" customWidth="1"/>
    <col min="8" max="8" width="19.125" customWidth="1"/>
    <col min="9" max="9" width="15" customWidth="1"/>
  </cols>
  <sheetData>
    <row r="1" spans="1:10">
      <c r="A1" s="233" t="s">
        <v>25</v>
      </c>
      <c r="B1" s="234"/>
      <c r="C1" s="234"/>
      <c r="D1" s="234"/>
      <c r="E1" s="234"/>
      <c r="F1" s="234"/>
      <c r="G1" s="234"/>
      <c r="H1" s="234"/>
      <c r="I1" s="235"/>
    </row>
    <row r="2" spans="1:10" ht="15.95" customHeight="1">
      <c r="A2" s="227" t="s">
        <v>266</v>
      </c>
      <c r="B2" s="228"/>
      <c r="C2" s="228"/>
      <c r="D2" s="228"/>
      <c r="E2" s="228"/>
      <c r="F2" s="228"/>
      <c r="G2" s="228"/>
      <c r="H2" s="228"/>
      <c r="I2" s="229"/>
    </row>
    <row r="3" spans="1:10" ht="135" customHeight="1">
      <c r="A3" s="230"/>
      <c r="B3" s="231"/>
      <c r="C3" s="231"/>
      <c r="D3" s="231"/>
      <c r="E3" s="231"/>
      <c r="F3" s="231"/>
      <c r="G3" s="231"/>
      <c r="H3" s="231"/>
      <c r="I3" s="232"/>
    </row>
    <row r="4" spans="1:10" ht="63">
      <c r="A4" s="183" t="s">
        <v>27</v>
      </c>
      <c r="B4" s="8" t="s">
        <v>28</v>
      </c>
      <c r="C4" s="8" t="s">
        <v>29</v>
      </c>
      <c r="D4" s="8" t="s">
        <v>30</v>
      </c>
      <c r="E4" s="9" t="s">
        <v>31</v>
      </c>
      <c r="F4" s="9" t="s">
        <v>32</v>
      </c>
      <c r="G4" s="9" t="s">
        <v>33</v>
      </c>
      <c r="H4" s="10" t="s">
        <v>34</v>
      </c>
      <c r="I4" s="10" t="s">
        <v>35</v>
      </c>
    </row>
    <row r="5" spans="1:10" ht="78.75">
      <c r="A5" s="255" t="s">
        <v>267</v>
      </c>
      <c r="B5" s="177" t="s">
        <v>37</v>
      </c>
      <c r="C5" s="177" t="s">
        <v>38</v>
      </c>
      <c r="D5" s="164" t="s">
        <v>39</v>
      </c>
      <c r="E5" s="162"/>
      <c r="F5" s="162" t="s">
        <v>40</v>
      </c>
      <c r="G5" s="162" t="s">
        <v>41</v>
      </c>
      <c r="H5" s="165"/>
      <c r="I5" s="22" t="s">
        <v>42</v>
      </c>
      <c r="J5" s="7"/>
    </row>
    <row r="6" spans="1:10" ht="63">
      <c r="A6" s="256"/>
      <c r="B6" s="173" t="s">
        <v>268</v>
      </c>
      <c r="C6" s="173" t="s">
        <v>49</v>
      </c>
      <c r="D6" s="15" t="s">
        <v>129</v>
      </c>
      <c r="E6" s="145" t="s">
        <v>46</v>
      </c>
      <c r="F6" s="11" t="s">
        <v>269</v>
      </c>
      <c r="G6" s="3" t="s">
        <v>47</v>
      </c>
      <c r="H6" s="174" t="s">
        <v>270</v>
      </c>
      <c r="I6" s="22" t="s">
        <v>42</v>
      </c>
      <c r="J6" s="121"/>
    </row>
    <row r="7" spans="1:10" ht="31.5">
      <c r="A7" s="256"/>
      <c r="B7" s="244" t="s">
        <v>55</v>
      </c>
      <c r="C7" s="173" t="s">
        <v>67</v>
      </c>
      <c r="D7" s="5" t="s">
        <v>68</v>
      </c>
      <c r="E7" s="145" t="s">
        <v>69</v>
      </c>
      <c r="F7" s="11"/>
      <c r="G7" s="3" t="s">
        <v>47</v>
      </c>
      <c r="H7" s="254" t="s">
        <v>271</v>
      </c>
      <c r="I7" s="22" t="s">
        <v>42</v>
      </c>
      <c r="J7" s="121"/>
    </row>
    <row r="8" spans="1:10" ht="31.5">
      <c r="A8" s="256"/>
      <c r="B8" s="244"/>
      <c r="C8" s="173" t="s">
        <v>70</v>
      </c>
      <c r="D8" s="5" t="s">
        <v>71</v>
      </c>
      <c r="E8" s="145" t="s">
        <v>72</v>
      </c>
      <c r="F8" s="11"/>
      <c r="G8" s="3" t="s">
        <v>47</v>
      </c>
      <c r="H8" s="254"/>
      <c r="I8" s="4"/>
      <c r="J8" s="121"/>
    </row>
    <row r="9" spans="1:10" ht="31.5">
      <c r="A9" s="256"/>
      <c r="B9" s="244"/>
      <c r="C9" s="173" t="s">
        <v>73</v>
      </c>
      <c r="D9" s="5" t="s">
        <v>74</v>
      </c>
      <c r="E9" s="145" t="s">
        <v>75</v>
      </c>
      <c r="F9" s="11"/>
      <c r="G9" s="3" t="s">
        <v>47</v>
      </c>
      <c r="H9" s="254"/>
      <c r="I9" s="22" t="s">
        <v>42</v>
      </c>
      <c r="J9" s="121"/>
    </row>
    <row r="10" spans="1:10" ht="31.5">
      <c r="A10" s="256"/>
      <c r="B10" s="224"/>
      <c r="C10" s="173" t="s">
        <v>76</v>
      </c>
      <c r="D10" s="5" t="s">
        <v>77</v>
      </c>
      <c r="E10" s="145" t="s">
        <v>78</v>
      </c>
      <c r="F10" s="11"/>
      <c r="G10" s="3" t="s">
        <v>47</v>
      </c>
      <c r="H10" s="254"/>
      <c r="I10" s="22" t="s">
        <v>42</v>
      </c>
      <c r="J10" s="121"/>
    </row>
    <row r="11" spans="1:10" ht="33.950000000000003" customHeight="1">
      <c r="A11" s="256"/>
      <c r="B11" s="236" t="s">
        <v>152</v>
      </c>
      <c r="C11" s="173" t="s">
        <v>92</v>
      </c>
      <c r="D11" s="16" t="s">
        <v>93</v>
      </c>
      <c r="E11" s="145" t="s">
        <v>94</v>
      </c>
      <c r="F11" s="11"/>
      <c r="G11" s="3" t="s">
        <v>47</v>
      </c>
      <c r="H11" s="241" t="s">
        <v>272</v>
      </c>
      <c r="I11" s="22" t="s">
        <v>42</v>
      </c>
      <c r="J11" s="121"/>
    </row>
    <row r="12" spans="1:10" ht="31.5">
      <c r="A12" s="256"/>
      <c r="B12" s="236"/>
      <c r="C12" s="173" t="s">
        <v>95</v>
      </c>
      <c r="D12" s="16" t="s">
        <v>96</v>
      </c>
      <c r="E12" s="145" t="s">
        <v>94</v>
      </c>
      <c r="F12" s="11"/>
      <c r="G12" s="3" t="s">
        <v>47</v>
      </c>
      <c r="H12" s="242"/>
      <c r="I12" s="22" t="s">
        <v>42</v>
      </c>
      <c r="J12" s="121"/>
    </row>
    <row r="13" spans="1:10" ht="33.950000000000003" customHeight="1">
      <c r="A13" s="256"/>
      <c r="B13" s="236"/>
      <c r="C13" s="173" t="s">
        <v>97</v>
      </c>
      <c r="D13" s="16" t="s">
        <v>98</v>
      </c>
      <c r="E13" s="145" t="s">
        <v>99</v>
      </c>
      <c r="F13" s="11"/>
      <c r="G13" s="3" t="s">
        <v>100</v>
      </c>
      <c r="H13" s="242"/>
      <c r="I13" s="12"/>
      <c r="J13" s="121"/>
    </row>
    <row r="14" spans="1:10" ht="47.25">
      <c r="A14" s="256"/>
      <c r="B14" s="236"/>
      <c r="C14" s="173" t="s">
        <v>103</v>
      </c>
      <c r="D14" s="16" t="s">
        <v>104</v>
      </c>
      <c r="E14" s="145" t="s">
        <v>105</v>
      </c>
      <c r="F14" s="11"/>
      <c r="G14" s="3" t="s">
        <v>47</v>
      </c>
      <c r="H14" s="242"/>
      <c r="I14" s="4"/>
      <c r="J14" s="121"/>
    </row>
    <row r="15" spans="1:10" ht="31.5">
      <c r="A15" s="256"/>
      <c r="B15" s="236"/>
      <c r="C15" s="173" t="s">
        <v>109</v>
      </c>
      <c r="D15" s="16" t="s">
        <v>110</v>
      </c>
      <c r="E15" s="145" t="s">
        <v>111</v>
      </c>
      <c r="F15" s="11"/>
      <c r="G15" s="3" t="s">
        <v>47</v>
      </c>
      <c r="H15" s="243"/>
      <c r="I15" s="22" t="s">
        <v>42</v>
      </c>
      <c r="J15" s="121"/>
    </row>
    <row r="16" spans="1:10">
      <c r="A16" s="256"/>
      <c r="B16" s="237" t="s">
        <v>112</v>
      </c>
      <c r="C16" s="173" t="s">
        <v>113</v>
      </c>
      <c r="D16" s="187" t="s">
        <v>114</v>
      </c>
      <c r="E16" s="145" t="s">
        <v>89</v>
      </c>
      <c r="F16" s="11"/>
      <c r="G16" s="3" t="s">
        <v>47</v>
      </c>
      <c r="H16" s="241" t="s">
        <v>115</v>
      </c>
      <c r="I16" s="4"/>
      <c r="J16" s="121"/>
    </row>
    <row r="17" spans="1:10" ht="47.25">
      <c r="A17" s="256"/>
      <c r="B17" s="237"/>
      <c r="C17" s="173" t="s">
        <v>116</v>
      </c>
      <c r="D17" s="188" t="s">
        <v>117</v>
      </c>
      <c r="E17" s="145" t="s">
        <v>58</v>
      </c>
      <c r="F17" s="11"/>
      <c r="G17" s="3" t="s">
        <v>47</v>
      </c>
      <c r="H17" s="242"/>
      <c r="I17" s="4"/>
      <c r="J17" s="121"/>
    </row>
    <row r="18" spans="1:10">
      <c r="A18" s="256"/>
      <c r="B18" s="237"/>
      <c r="C18" s="173" t="s">
        <v>118</v>
      </c>
      <c r="D18" s="188" t="s">
        <v>119</v>
      </c>
      <c r="E18" s="145" t="s">
        <v>58</v>
      </c>
      <c r="F18" s="11"/>
      <c r="G18" s="3" t="s">
        <v>120</v>
      </c>
      <c r="H18" s="243"/>
      <c r="I18" s="4"/>
      <c r="J18" s="121"/>
    </row>
    <row r="19" spans="1:10" ht="31.5">
      <c r="A19" s="256"/>
      <c r="B19" s="223" t="s">
        <v>121</v>
      </c>
      <c r="C19" s="173" t="s">
        <v>122</v>
      </c>
      <c r="D19" s="17" t="s">
        <v>123</v>
      </c>
      <c r="E19" s="145" t="s">
        <v>58</v>
      </c>
      <c r="F19" s="11"/>
      <c r="G19" s="3" t="s">
        <v>47</v>
      </c>
      <c r="H19" s="225" t="s">
        <v>124</v>
      </c>
      <c r="I19" s="22" t="s">
        <v>42</v>
      </c>
      <c r="J19" s="121"/>
    </row>
    <row r="20" spans="1:10" ht="31.5">
      <c r="A20" s="256"/>
      <c r="B20" s="224"/>
      <c r="C20" s="173" t="s">
        <v>125</v>
      </c>
      <c r="D20" s="17" t="s">
        <v>126</v>
      </c>
      <c r="E20" s="145" t="s">
        <v>58</v>
      </c>
      <c r="F20" s="11"/>
      <c r="G20" s="3" t="s">
        <v>47</v>
      </c>
      <c r="H20" s="226"/>
      <c r="I20" s="22"/>
      <c r="J20" s="121"/>
    </row>
    <row r="21" spans="1:10">
      <c r="A21" s="256"/>
    </row>
    <row r="22" spans="1:10">
      <c r="A22" s="256"/>
    </row>
    <row r="23" spans="1:10">
      <c r="A23" s="256"/>
    </row>
    <row r="24" spans="1:10">
      <c r="A24" s="256"/>
    </row>
    <row r="25" spans="1:10">
      <c r="A25" s="256"/>
    </row>
    <row r="26" spans="1:10">
      <c r="A26" s="256"/>
    </row>
    <row r="27" spans="1:10">
      <c r="A27" s="256"/>
    </row>
    <row r="28" spans="1:10">
      <c r="A28" s="256"/>
    </row>
    <row r="29" spans="1:10">
      <c r="A29" s="256"/>
    </row>
    <row r="30" spans="1:10">
      <c r="A30" s="256"/>
    </row>
    <row r="31" spans="1:10">
      <c r="A31" s="256"/>
    </row>
  </sheetData>
  <mergeCells count="11">
    <mergeCell ref="H19:H20"/>
    <mergeCell ref="A1:I1"/>
    <mergeCell ref="A2:I3"/>
    <mergeCell ref="B7:B10"/>
    <mergeCell ref="H7:H10"/>
    <mergeCell ref="B11:B15"/>
    <mergeCell ref="H11:H15"/>
    <mergeCell ref="B16:B18"/>
    <mergeCell ref="H16:H18"/>
    <mergeCell ref="B19:B20"/>
    <mergeCell ref="A5:A3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6"/>
  <sheetViews>
    <sheetView zoomScale="80" zoomScaleNormal="80" zoomScalePageLayoutView="125" workbookViewId="0">
      <pane xSplit="6" ySplit="4" topLeftCell="J42" activePane="bottomRight" state="frozen"/>
      <selection pane="topRight" activeCell="E106" sqref="E106"/>
      <selection pane="bottomLeft" activeCell="E106" sqref="E106"/>
      <selection pane="bottomRight" activeCell="K73" sqref="K73:K81"/>
    </sheetView>
  </sheetViews>
  <sheetFormatPr defaultColWidth="11" defaultRowHeight="15"/>
  <cols>
    <col min="1" max="1" width="14.125" style="101" customWidth="1"/>
    <col min="2" max="2" width="11" style="101"/>
    <col min="3" max="3" width="10.625" style="101" customWidth="1"/>
    <col min="4" max="4" width="7.375" style="101" bestFit="1" customWidth="1"/>
    <col min="5" max="5" width="18.375" style="101" customWidth="1"/>
    <col min="6" max="6" width="56.125" style="101" customWidth="1"/>
    <col min="7" max="7" width="38.5" style="101" customWidth="1"/>
    <col min="8" max="8" width="18.625" style="102" bestFit="1" customWidth="1"/>
    <col min="9" max="9" width="26.875" style="101" customWidth="1"/>
    <col min="10" max="10" width="47.625" style="101" customWidth="1"/>
    <col min="11" max="11" width="64" style="101" customWidth="1"/>
    <col min="12" max="12" width="34.5" style="101" customWidth="1"/>
    <col min="13" max="13" width="34.5" style="118" customWidth="1"/>
    <col min="14" max="14" width="34.875" style="101" customWidth="1"/>
    <col min="15" max="15" width="2.625" style="69" customWidth="1"/>
    <col min="16" max="16384" width="11" style="70"/>
  </cols>
  <sheetData>
    <row r="1" spans="1:15" ht="15.95" customHeight="1">
      <c r="A1" s="293" t="s">
        <v>273</v>
      </c>
      <c r="B1" s="294"/>
      <c r="C1" s="294"/>
      <c r="D1" s="294"/>
      <c r="E1" s="294"/>
      <c r="F1" s="294"/>
      <c r="G1" s="150"/>
      <c r="H1" s="150"/>
      <c r="I1" s="150"/>
      <c r="J1" s="150"/>
      <c r="K1" s="150"/>
      <c r="L1" s="150"/>
      <c r="M1" s="149"/>
      <c r="N1" s="150"/>
      <c r="O1" s="191"/>
    </row>
    <row r="2" spans="1:15" ht="15.95" customHeight="1">
      <c r="A2" s="295" t="s">
        <v>274</v>
      </c>
      <c r="B2" s="296"/>
      <c r="C2" s="296"/>
      <c r="D2" s="296"/>
      <c r="E2" s="296"/>
      <c r="F2" s="296"/>
      <c r="G2" s="152"/>
      <c r="H2" s="152"/>
      <c r="I2" s="152"/>
      <c r="J2" s="152"/>
      <c r="K2" s="152"/>
      <c r="L2" s="152"/>
      <c r="M2" s="154"/>
      <c r="N2" s="152"/>
      <c r="O2" s="191"/>
    </row>
    <row r="3" spans="1:15" ht="119.25" customHeight="1">
      <c r="A3" s="297"/>
      <c r="B3" s="298"/>
      <c r="C3" s="298"/>
      <c r="D3" s="298"/>
      <c r="E3" s="298"/>
      <c r="F3" s="298"/>
      <c r="G3" s="153"/>
      <c r="H3" s="153"/>
      <c r="I3" s="153"/>
      <c r="J3" s="153"/>
      <c r="K3" s="153"/>
      <c r="L3" s="153"/>
      <c r="M3" s="154"/>
      <c r="N3" s="153"/>
      <c r="O3" s="191"/>
    </row>
    <row r="4" spans="1:15" ht="60.95" customHeight="1">
      <c r="A4" s="71" t="s">
        <v>28</v>
      </c>
      <c r="B4" s="71" t="s">
        <v>275</v>
      </c>
      <c r="C4" s="72" t="s">
        <v>276</v>
      </c>
      <c r="D4" s="72" t="s">
        <v>29</v>
      </c>
      <c r="E4" s="74" t="s">
        <v>277</v>
      </c>
      <c r="F4" s="73" t="s">
        <v>278</v>
      </c>
      <c r="G4" s="74" t="s">
        <v>279</v>
      </c>
      <c r="H4" s="74" t="s">
        <v>280</v>
      </c>
      <c r="I4" s="74" t="s">
        <v>281</v>
      </c>
      <c r="J4" s="74" t="s">
        <v>282</v>
      </c>
      <c r="K4" s="74" t="s">
        <v>283</v>
      </c>
      <c r="L4" s="75" t="s">
        <v>284</v>
      </c>
      <c r="M4" s="120" t="s">
        <v>285</v>
      </c>
      <c r="N4" s="74" t="s">
        <v>286</v>
      </c>
      <c r="O4" s="192" t="s">
        <v>287</v>
      </c>
    </row>
    <row r="5" spans="1:15">
      <c r="A5" s="260" t="s">
        <v>43</v>
      </c>
      <c r="B5" s="260" t="s">
        <v>43</v>
      </c>
      <c r="C5" s="110" t="s">
        <v>42</v>
      </c>
      <c r="D5" s="176" t="s">
        <v>44</v>
      </c>
      <c r="E5" s="260" t="s">
        <v>288</v>
      </c>
      <c r="F5" s="76" t="s">
        <v>45</v>
      </c>
      <c r="G5" s="257" t="s">
        <v>289</v>
      </c>
      <c r="H5" s="193"/>
      <c r="I5" s="193"/>
      <c r="J5" s="286" t="s">
        <v>290</v>
      </c>
      <c r="K5" s="266" t="s">
        <v>291</v>
      </c>
      <c r="L5" s="194"/>
      <c r="M5" s="194"/>
      <c r="N5" s="257" t="s">
        <v>292</v>
      </c>
      <c r="O5" s="191"/>
    </row>
    <row r="6" spans="1:15" ht="45">
      <c r="A6" s="261"/>
      <c r="B6" s="261"/>
      <c r="C6" s="110" t="s">
        <v>42</v>
      </c>
      <c r="D6" s="176" t="s">
        <v>49</v>
      </c>
      <c r="E6" s="261"/>
      <c r="F6" s="76" t="s">
        <v>129</v>
      </c>
      <c r="G6" s="258"/>
      <c r="H6" s="195"/>
      <c r="I6" s="195"/>
      <c r="J6" s="310"/>
      <c r="K6" s="268"/>
      <c r="L6" s="194"/>
      <c r="M6" s="194"/>
      <c r="N6" s="258"/>
      <c r="O6" s="191"/>
    </row>
    <row r="7" spans="1:15" ht="30">
      <c r="A7" s="261"/>
      <c r="B7" s="261"/>
      <c r="C7" s="176"/>
      <c r="D7" s="176" t="s">
        <v>52</v>
      </c>
      <c r="E7" s="261"/>
      <c r="F7" s="76" t="s">
        <v>293</v>
      </c>
      <c r="G7" s="258"/>
      <c r="H7" s="195"/>
      <c r="I7" s="195"/>
      <c r="J7" s="310"/>
      <c r="K7" s="268"/>
      <c r="L7" s="194"/>
      <c r="M7" s="194"/>
      <c r="N7" s="258"/>
      <c r="O7" s="191"/>
    </row>
    <row r="8" spans="1:15" ht="47.25">
      <c r="A8" s="261"/>
      <c r="B8" s="261"/>
      <c r="C8" s="176"/>
      <c r="D8" s="176" t="s">
        <v>128</v>
      </c>
      <c r="E8" s="261"/>
      <c r="F8" s="15" t="s">
        <v>129</v>
      </c>
      <c r="G8" s="258"/>
      <c r="H8" s="195"/>
      <c r="I8" s="195"/>
      <c r="J8" s="310"/>
      <c r="K8" s="268"/>
      <c r="L8" s="194"/>
      <c r="M8" s="194"/>
      <c r="N8" s="258"/>
      <c r="O8" s="191"/>
    </row>
    <row r="9" spans="1:15" ht="31.5">
      <c r="A9" s="262"/>
      <c r="B9" s="262"/>
      <c r="C9" s="176"/>
      <c r="D9" s="176" t="s">
        <v>132</v>
      </c>
      <c r="E9" s="262"/>
      <c r="F9" s="15" t="s">
        <v>53</v>
      </c>
      <c r="G9" s="259"/>
      <c r="H9" s="196"/>
      <c r="I9" s="196"/>
      <c r="J9" s="287"/>
      <c r="K9" s="267"/>
      <c r="L9" s="194"/>
      <c r="M9" s="194"/>
      <c r="N9" s="259"/>
      <c r="O9" s="191"/>
    </row>
    <row r="10" spans="1:15" s="81" customFormat="1">
      <c r="A10" s="77"/>
      <c r="B10" s="78"/>
      <c r="C10" s="78"/>
      <c r="D10" s="78"/>
      <c r="E10" s="80"/>
      <c r="F10" s="78"/>
      <c r="G10" s="79"/>
      <c r="H10" s="79"/>
      <c r="I10" s="79"/>
      <c r="J10" s="79"/>
      <c r="K10" s="79"/>
      <c r="L10" s="114"/>
      <c r="M10" s="114"/>
      <c r="N10" s="79"/>
      <c r="O10" s="78"/>
    </row>
    <row r="11" spans="1:15" ht="15.75">
      <c r="A11" s="260" t="s">
        <v>294</v>
      </c>
      <c r="B11" s="260" t="s">
        <v>295</v>
      </c>
      <c r="C11" s="176"/>
      <c r="D11" s="176" t="s">
        <v>134</v>
      </c>
      <c r="E11" s="260" t="s">
        <v>288</v>
      </c>
      <c r="F11" s="21" t="s">
        <v>135</v>
      </c>
      <c r="G11" s="257"/>
      <c r="H11" s="193"/>
      <c r="I11" s="193"/>
      <c r="J11" s="286"/>
      <c r="K11" s="288" t="s">
        <v>296</v>
      </c>
      <c r="L11" s="194"/>
      <c r="M11" s="194"/>
      <c r="N11" s="257" t="s">
        <v>297</v>
      </c>
      <c r="O11" s="191"/>
    </row>
    <row r="12" spans="1:15" ht="15.75">
      <c r="A12" s="261"/>
      <c r="B12" s="262"/>
      <c r="C12" s="176"/>
      <c r="D12" s="176" t="s">
        <v>137</v>
      </c>
      <c r="E12" s="262"/>
      <c r="F12" s="21" t="s">
        <v>138</v>
      </c>
      <c r="G12" s="259"/>
      <c r="H12" s="196"/>
      <c r="I12" s="196"/>
      <c r="J12" s="287"/>
      <c r="K12" s="289"/>
      <c r="L12" s="194"/>
      <c r="M12" s="194"/>
      <c r="N12" s="259"/>
      <c r="O12" s="191"/>
    </row>
    <row r="13" spans="1:15" s="81" customFormat="1">
      <c r="A13" s="261"/>
      <c r="B13" s="82"/>
      <c r="C13" s="83"/>
      <c r="D13" s="83"/>
      <c r="E13" s="85"/>
      <c r="F13" s="83"/>
      <c r="G13" s="84"/>
      <c r="H13" s="84"/>
      <c r="I13" s="84"/>
      <c r="J13" s="84"/>
      <c r="K13" s="84"/>
      <c r="L13" s="115"/>
      <c r="M13" s="115"/>
      <c r="N13" s="84"/>
      <c r="O13" s="83"/>
    </row>
    <row r="14" spans="1:15" ht="31.5">
      <c r="A14" s="261"/>
      <c r="B14" s="260" t="s">
        <v>298</v>
      </c>
      <c r="C14" s="110" t="s">
        <v>42</v>
      </c>
      <c r="D14" s="176" t="s">
        <v>139</v>
      </c>
      <c r="E14" s="260" t="s">
        <v>299</v>
      </c>
      <c r="F14" s="21" t="s">
        <v>140</v>
      </c>
      <c r="G14" s="257" t="s">
        <v>300</v>
      </c>
      <c r="H14" s="193"/>
      <c r="I14" s="193"/>
      <c r="J14" s="286" t="s">
        <v>301</v>
      </c>
      <c r="K14" s="288" t="s">
        <v>302</v>
      </c>
      <c r="L14" s="194"/>
      <c r="M14" s="194"/>
      <c r="N14" s="257" t="s">
        <v>303</v>
      </c>
      <c r="O14" s="191"/>
    </row>
    <row r="15" spans="1:15" ht="48.75" customHeight="1">
      <c r="A15" s="262"/>
      <c r="B15" s="262"/>
      <c r="C15" s="176"/>
      <c r="D15" s="176" t="s">
        <v>141</v>
      </c>
      <c r="E15" s="262"/>
      <c r="F15" s="21" t="s">
        <v>142</v>
      </c>
      <c r="G15" s="259"/>
      <c r="H15" s="196"/>
      <c r="I15" s="196"/>
      <c r="J15" s="287"/>
      <c r="K15" s="289"/>
      <c r="L15" s="194"/>
      <c r="M15" s="194"/>
      <c r="N15" s="259"/>
      <c r="O15" s="191"/>
    </row>
    <row r="16" spans="1:15" s="81" customFormat="1">
      <c r="A16" s="77"/>
      <c r="B16" s="78"/>
      <c r="C16" s="78"/>
      <c r="D16" s="78"/>
      <c r="E16" s="80"/>
      <c r="F16" s="78"/>
      <c r="G16" s="79"/>
      <c r="H16" s="167"/>
      <c r="I16" s="167"/>
      <c r="J16" s="79"/>
      <c r="K16" s="79"/>
      <c r="L16" s="114"/>
      <c r="M16" s="114"/>
      <c r="N16" s="79"/>
      <c r="O16" s="78"/>
    </row>
    <row r="17" spans="1:15" ht="15.75">
      <c r="A17" s="260" t="s">
        <v>55</v>
      </c>
      <c r="B17" s="260" t="s">
        <v>304</v>
      </c>
      <c r="C17" s="176"/>
      <c r="D17" s="176" t="s">
        <v>56</v>
      </c>
      <c r="E17" s="260" t="s">
        <v>305</v>
      </c>
      <c r="F17" s="5" t="s">
        <v>57</v>
      </c>
      <c r="G17" s="300" t="s">
        <v>306</v>
      </c>
      <c r="H17" s="193"/>
      <c r="I17" s="193"/>
      <c r="J17" s="281"/>
      <c r="K17" s="280" t="s">
        <v>307</v>
      </c>
      <c r="L17" s="194"/>
      <c r="M17" s="194"/>
      <c r="N17" s="307" t="s">
        <v>308</v>
      </c>
      <c r="O17" s="191"/>
    </row>
    <row r="18" spans="1:15" ht="31.5">
      <c r="A18" s="261"/>
      <c r="B18" s="261"/>
      <c r="C18" s="173"/>
      <c r="D18" s="173" t="s">
        <v>61</v>
      </c>
      <c r="E18" s="261"/>
      <c r="F18" s="5" t="s">
        <v>62</v>
      </c>
      <c r="G18" s="300"/>
      <c r="H18" s="195"/>
      <c r="I18" s="195"/>
      <c r="J18" s="281"/>
      <c r="K18" s="280"/>
      <c r="L18" s="194"/>
      <c r="M18" s="194"/>
      <c r="N18" s="308"/>
      <c r="O18" s="191"/>
    </row>
    <row r="19" spans="1:15" ht="31.5">
      <c r="A19" s="261"/>
      <c r="B19" s="261"/>
      <c r="C19" s="173"/>
      <c r="D19" s="173" t="s">
        <v>64</v>
      </c>
      <c r="E19" s="261"/>
      <c r="F19" s="5" t="s">
        <v>65</v>
      </c>
      <c r="G19" s="300"/>
      <c r="H19" s="195"/>
      <c r="I19" s="195"/>
      <c r="J19" s="281"/>
      <c r="K19" s="280"/>
      <c r="L19" s="194"/>
      <c r="M19" s="194"/>
      <c r="N19" s="308"/>
      <c r="O19" s="191"/>
    </row>
    <row r="20" spans="1:15" ht="15.75">
      <c r="A20" s="261"/>
      <c r="B20" s="261"/>
      <c r="C20" s="176"/>
      <c r="D20" s="176" t="s">
        <v>143</v>
      </c>
      <c r="E20" s="261"/>
      <c r="F20" s="5" t="s">
        <v>144</v>
      </c>
      <c r="G20" s="300"/>
      <c r="H20" s="195"/>
      <c r="I20" s="195"/>
      <c r="J20" s="281"/>
      <c r="K20" s="280"/>
      <c r="L20" s="194"/>
      <c r="M20" s="194"/>
      <c r="N20" s="308"/>
      <c r="O20" s="191"/>
    </row>
    <row r="21" spans="1:15" ht="47.25">
      <c r="A21" s="261"/>
      <c r="B21" s="262"/>
      <c r="C21" s="176"/>
      <c r="D21" s="176" t="s">
        <v>147</v>
      </c>
      <c r="E21" s="262"/>
      <c r="F21" s="5" t="s">
        <v>148</v>
      </c>
      <c r="G21" s="300"/>
      <c r="H21" s="196"/>
      <c r="I21" s="196"/>
      <c r="J21" s="281"/>
      <c r="K21" s="280"/>
      <c r="L21" s="194"/>
      <c r="M21" s="194"/>
      <c r="N21" s="309"/>
      <c r="O21" s="191"/>
    </row>
    <row r="22" spans="1:15" s="81" customFormat="1">
      <c r="A22" s="261"/>
      <c r="B22" s="82"/>
      <c r="C22" s="83"/>
      <c r="D22" s="83"/>
      <c r="E22" s="72"/>
      <c r="F22" s="83"/>
      <c r="G22" s="84"/>
      <c r="H22" s="168"/>
      <c r="I22" s="168"/>
      <c r="J22" s="84"/>
      <c r="K22" s="84"/>
      <c r="L22" s="115"/>
      <c r="M22" s="115"/>
      <c r="N22" s="84"/>
      <c r="O22" s="82"/>
    </row>
    <row r="23" spans="1:15" ht="15.75">
      <c r="A23" s="261"/>
      <c r="B23" s="260" t="s">
        <v>309</v>
      </c>
      <c r="C23" s="110" t="s">
        <v>42</v>
      </c>
      <c r="D23" s="176" t="s">
        <v>67</v>
      </c>
      <c r="E23" s="260" t="s">
        <v>310</v>
      </c>
      <c r="F23" s="5" t="s">
        <v>68</v>
      </c>
      <c r="G23" s="257" t="s">
        <v>311</v>
      </c>
      <c r="H23" s="193"/>
      <c r="I23" s="193"/>
      <c r="J23" s="257" t="s">
        <v>312</v>
      </c>
      <c r="K23" s="266" t="s">
        <v>313</v>
      </c>
      <c r="L23" s="194"/>
      <c r="M23" s="194"/>
      <c r="N23" s="257" t="s">
        <v>314</v>
      </c>
      <c r="O23" s="191"/>
    </row>
    <row r="24" spans="1:15" ht="47.25">
      <c r="A24" s="261"/>
      <c r="B24" s="261"/>
      <c r="C24" s="176"/>
      <c r="D24" s="176" t="s">
        <v>70</v>
      </c>
      <c r="E24" s="261"/>
      <c r="F24" s="5" t="s">
        <v>71</v>
      </c>
      <c r="G24" s="258"/>
      <c r="H24" s="195"/>
      <c r="I24" s="195"/>
      <c r="J24" s="258"/>
      <c r="K24" s="268"/>
      <c r="L24" s="194"/>
      <c r="M24" s="194"/>
      <c r="N24" s="258"/>
      <c r="O24" s="191"/>
    </row>
    <row r="25" spans="1:15" ht="31.5">
      <c r="A25" s="261"/>
      <c r="B25" s="261"/>
      <c r="C25" s="110" t="s">
        <v>42</v>
      </c>
      <c r="D25" s="176" t="s">
        <v>73</v>
      </c>
      <c r="E25" s="261"/>
      <c r="F25" s="5" t="s">
        <v>74</v>
      </c>
      <c r="G25" s="258"/>
      <c r="H25" s="195"/>
      <c r="I25" s="195"/>
      <c r="J25" s="258"/>
      <c r="K25" s="268"/>
      <c r="L25" s="194"/>
      <c r="M25" s="194"/>
      <c r="N25" s="258"/>
      <c r="O25" s="191"/>
    </row>
    <row r="26" spans="1:15" ht="15.75">
      <c r="A26" s="261"/>
      <c r="B26" s="261"/>
      <c r="C26" s="112" t="s">
        <v>42</v>
      </c>
      <c r="D26" s="173" t="s">
        <v>149</v>
      </c>
      <c r="E26" s="261"/>
      <c r="F26" s="5" t="s">
        <v>68</v>
      </c>
      <c r="G26" s="258"/>
      <c r="H26" s="195"/>
      <c r="I26" s="195"/>
      <c r="J26" s="258"/>
      <c r="K26" s="268"/>
      <c r="L26" s="194"/>
      <c r="M26" s="194"/>
      <c r="N26" s="258"/>
      <c r="O26" s="191"/>
    </row>
    <row r="27" spans="1:15" ht="47.25">
      <c r="A27" s="261"/>
      <c r="B27" s="261"/>
      <c r="C27" s="173"/>
      <c r="D27" s="173" t="s">
        <v>150</v>
      </c>
      <c r="E27" s="261"/>
      <c r="F27" s="5" t="s">
        <v>71</v>
      </c>
      <c r="G27" s="258"/>
      <c r="H27" s="195"/>
      <c r="I27" s="195"/>
      <c r="J27" s="258"/>
      <c r="K27" s="268"/>
      <c r="L27" s="194"/>
      <c r="M27" s="194"/>
      <c r="N27" s="258"/>
      <c r="O27" s="191"/>
    </row>
    <row r="28" spans="1:15" ht="31.5">
      <c r="A28" s="261"/>
      <c r="B28" s="262"/>
      <c r="C28" s="112" t="s">
        <v>42</v>
      </c>
      <c r="D28" s="173" t="s">
        <v>151</v>
      </c>
      <c r="E28" s="262"/>
      <c r="F28" s="5" t="s">
        <v>74</v>
      </c>
      <c r="G28" s="259"/>
      <c r="H28" s="196"/>
      <c r="I28" s="196"/>
      <c r="J28" s="259"/>
      <c r="K28" s="267"/>
      <c r="L28" s="194"/>
      <c r="M28" s="194"/>
      <c r="N28" s="259"/>
      <c r="O28" s="191"/>
    </row>
    <row r="29" spans="1:15" s="81" customFormat="1">
      <c r="A29" s="261"/>
      <c r="B29" s="82"/>
      <c r="C29" s="83"/>
      <c r="D29" s="83"/>
      <c r="E29" s="72"/>
      <c r="F29" s="83"/>
      <c r="G29" s="84"/>
      <c r="H29" s="84"/>
      <c r="I29" s="84"/>
      <c r="J29" s="84"/>
      <c r="K29" s="84"/>
      <c r="L29" s="115"/>
      <c r="M29" s="115"/>
      <c r="N29" s="84"/>
      <c r="O29" s="82"/>
    </row>
    <row r="30" spans="1:15" ht="90">
      <c r="A30" s="262"/>
      <c r="B30" s="86" t="s">
        <v>315</v>
      </c>
      <c r="C30" s="110" t="s">
        <v>42</v>
      </c>
      <c r="D30" s="176" t="s">
        <v>76</v>
      </c>
      <c r="E30" s="88" t="s">
        <v>316</v>
      </c>
      <c r="F30" s="5" t="s">
        <v>77</v>
      </c>
      <c r="G30" s="197" t="s">
        <v>317</v>
      </c>
      <c r="H30" s="198"/>
      <c r="I30" s="198"/>
      <c r="J30" s="199" t="s">
        <v>318</v>
      </c>
      <c r="K30" s="200" t="s">
        <v>319</v>
      </c>
      <c r="L30" s="198"/>
      <c r="M30" s="198"/>
      <c r="N30" s="87" t="s">
        <v>320</v>
      </c>
      <c r="O30" s="191"/>
    </row>
    <row r="31" spans="1:15" s="81" customFormat="1">
      <c r="A31" s="77"/>
      <c r="B31" s="78"/>
      <c r="C31" s="78"/>
      <c r="D31" s="78"/>
      <c r="E31" s="89"/>
      <c r="F31" s="78"/>
      <c r="G31" s="79"/>
      <c r="H31" s="79"/>
      <c r="I31" s="79"/>
      <c r="J31" s="79"/>
      <c r="K31" s="79"/>
      <c r="L31" s="114"/>
      <c r="M31" s="114"/>
      <c r="N31" s="79"/>
      <c r="O31" s="77"/>
    </row>
    <row r="32" spans="1:15" ht="31.5">
      <c r="A32" s="260" t="s">
        <v>152</v>
      </c>
      <c r="B32" s="260" t="s">
        <v>321</v>
      </c>
      <c r="C32" s="110" t="s">
        <v>42</v>
      </c>
      <c r="D32" s="176" t="str">
        <f>'1.1'!C20</f>
        <v>HH 15</v>
      </c>
      <c r="E32" s="290" t="s">
        <v>322</v>
      </c>
      <c r="F32" s="16" t="s">
        <v>93</v>
      </c>
      <c r="G32" s="263" t="s">
        <v>323</v>
      </c>
      <c r="H32" s="156"/>
      <c r="I32" s="156"/>
      <c r="J32" s="263" t="s">
        <v>324</v>
      </c>
      <c r="K32" s="283" t="s">
        <v>325</v>
      </c>
      <c r="L32" s="160"/>
      <c r="M32" s="160"/>
      <c r="N32" s="263" t="s">
        <v>326</v>
      </c>
      <c r="O32" s="191"/>
    </row>
    <row r="33" spans="1:15" ht="31.5">
      <c r="A33" s="261"/>
      <c r="B33" s="261"/>
      <c r="C33" s="110" t="s">
        <v>42</v>
      </c>
      <c r="D33" s="176" t="str">
        <f>'1.1'!C21</f>
        <v>HH 16</v>
      </c>
      <c r="E33" s="291"/>
      <c r="F33" s="16" t="s">
        <v>96</v>
      </c>
      <c r="G33" s="264"/>
      <c r="H33" s="157"/>
      <c r="I33" s="157"/>
      <c r="J33" s="264"/>
      <c r="K33" s="284"/>
      <c r="L33" s="160"/>
      <c r="M33" s="160"/>
      <c r="N33" s="264"/>
      <c r="O33" s="191"/>
    </row>
    <row r="34" spans="1:15" ht="15.75">
      <c r="A34" s="261"/>
      <c r="B34" s="261"/>
      <c r="C34" s="176"/>
      <c r="D34" s="176" t="str">
        <f>'1.1'!C22</f>
        <v>HH 17</v>
      </c>
      <c r="E34" s="291"/>
      <c r="F34" s="16" t="s">
        <v>98</v>
      </c>
      <c r="G34" s="264"/>
      <c r="H34" s="157"/>
      <c r="I34" s="157"/>
      <c r="J34" s="264"/>
      <c r="K34" s="284"/>
      <c r="L34" s="160"/>
      <c r="M34" s="160"/>
      <c r="N34" s="264"/>
      <c r="O34" s="191"/>
    </row>
    <row r="35" spans="1:15" ht="31.5">
      <c r="A35" s="261"/>
      <c r="B35" s="261"/>
      <c r="C35" s="110" t="s">
        <v>42</v>
      </c>
      <c r="D35" s="176" t="s">
        <v>153</v>
      </c>
      <c r="E35" s="291"/>
      <c r="F35" s="16" t="s">
        <v>154</v>
      </c>
      <c r="G35" s="264"/>
      <c r="H35" s="157"/>
      <c r="I35" s="157"/>
      <c r="J35" s="264"/>
      <c r="K35" s="284"/>
      <c r="L35" s="160"/>
      <c r="M35" s="160"/>
      <c r="N35" s="264"/>
      <c r="O35" s="191"/>
    </row>
    <row r="36" spans="1:15" ht="31.5">
      <c r="A36" s="261"/>
      <c r="B36" s="261"/>
      <c r="C36" s="110" t="s">
        <v>42</v>
      </c>
      <c r="D36" s="176" t="s">
        <v>157</v>
      </c>
      <c r="E36" s="291"/>
      <c r="F36" s="16" t="s">
        <v>158</v>
      </c>
      <c r="G36" s="264"/>
      <c r="H36" s="157"/>
      <c r="I36" s="157"/>
      <c r="J36" s="264"/>
      <c r="K36" s="284"/>
      <c r="L36" s="160"/>
      <c r="M36" s="160"/>
      <c r="N36" s="264"/>
      <c r="O36" s="191"/>
    </row>
    <row r="37" spans="1:15" ht="31.5">
      <c r="A37" s="261"/>
      <c r="B37" s="261"/>
      <c r="C37" s="110" t="s">
        <v>42</v>
      </c>
      <c r="D37" s="176" t="s">
        <v>209</v>
      </c>
      <c r="E37" s="291"/>
      <c r="F37" s="16" t="s">
        <v>210</v>
      </c>
      <c r="G37" s="264"/>
      <c r="H37" s="157"/>
      <c r="I37" s="157"/>
      <c r="J37" s="264"/>
      <c r="K37" s="284"/>
      <c r="L37" s="160"/>
      <c r="M37" s="160"/>
      <c r="N37" s="264"/>
      <c r="O37" s="191"/>
    </row>
    <row r="38" spans="1:15" ht="31.5">
      <c r="A38" s="261"/>
      <c r="B38" s="261"/>
      <c r="C38" s="110" t="s">
        <v>42</v>
      </c>
      <c r="D38" s="176" t="s">
        <v>211</v>
      </c>
      <c r="E38" s="291"/>
      <c r="F38" s="16" t="s">
        <v>212</v>
      </c>
      <c r="G38" s="264"/>
      <c r="H38" s="157"/>
      <c r="I38" s="157"/>
      <c r="J38" s="264"/>
      <c r="K38" s="284"/>
      <c r="L38" s="160"/>
      <c r="M38" s="160"/>
      <c r="N38" s="264"/>
      <c r="O38" s="191"/>
    </row>
    <row r="39" spans="1:15" ht="31.5">
      <c r="A39" s="261"/>
      <c r="B39" s="261"/>
      <c r="C39" s="111" t="s">
        <v>42</v>
      </c>
      <c r="D39" s="172" t="s">
        <v>255</v>
      </c>
      <c r="E39" s="291"/>
      <c r="F39" s="14" t="s">
        <v>256</v>
      </c>
      <c r="G39" s="264"/>
      <c r="H39" s="157"/>
      <c r="I39" s="157"/>
      <c r="J39" s="264"/>
      <c r="K39" s="284"/>
      <c r="L39" s="160"/>
      <c r="M39" s="160"/>
      <c r="N39" s="264"/>
      <c r="O39" s="191"/>
    </row>
    <row r="40" spans="1:15" ht="31.5">
      <c r="A40" s="261"/>
      <c r="B40" s="262"/>
      <c r="C40" s="111" t="s">
        <v>42</v>
      </c>
      <c r="D40" s="172" t="s">
        <v>259</v>
      </c>
      <c r="E40" s="292"/>
      <c r="F40" s="14" t="s">
        <v>260</v>
      </c>
      <c r="G40" s="265"/>
      <c r="H40" s="158"/>
      <c r="I40" s="158"/>
      <c r="J40" s="265"/>
      <c r="K40" s="285"/>
      <c r="L40" s="160"/>
      <c r="M40" s="160"/>
      <c r="N40" s="265"/>
      <c r="O40" s="191"/>
    </row>
    <row r="41" spans="1:15" s="81" customFormat="1">
      <c r="A41" s="261"/>
      <c r="B41" s="82"/>
      <c r="C41" s="83"/>
      <c r="D41" s="83"/>
      <c r="E41" s="72"/>
      <c r="F41" s="83"/>
      <c r="G41" s="84"/>
      <c r="H41" s="84"/>
      <c r="I41" s="84"/>
      <c r="J41" s="84"/>
      <c r="K41" s="84"/>
      <c r="L41" s="115"/>
      <c r="M41" s="115"/>
      <c r="N41" s="84"/>
      <c r="O41" s="82"/>
    </row>
    <row r="42" spans="1:15" ht="15.75">
      <c r="A42" s="261"/>
      <c r="B42" s="260" t="s">
        <v>327</v>
      </c>
      <c r="C42" s="173"/>
      <c r="D42" s="173" t="s">
        <v>80</v>
      </c>
      <c r="E42" s="271" t="s">
        <v>328</v>
      </c>
      <c r="F42" s="16" t="s">
        <v>81</v>
      </c>
      <c r="G42" s="266" t="s">
        <v>329</v>
      </c>
      <c r="H42" s="193"/>
      <c r="I42" s="193"/>
      <c r="J42" s="301" t="s">
        <v>330</v>
      </c>
      <c r="K42" s="304" t="s">
        <v>331</v>
      </c>
      <c r="L42" s="194"/>
      <c r="M42" s="194"/>
      <c r="N42" s="307" t="s">
        <v>332</v>
      </c>
      <c r="O42" s="191"/>
    </row>
    <row r="43" spans="1:15" ht="15.75">
      <c r="A43" s="261"/>
      <c r="B43" s="261"/>
      <c r="C43" s="173"/>
      <c r="D43" s="173" t="s">
        <v>84</v>
      </c>
      <c r="E43" s="272"/>
      <c r="F43" s="16" t="s">
        <v>85</v>
      </c>
      <c r="G43" s="268"/>
      <c r="H43" s="195"/>
      <c r="I43" s="195"/>
      <c r="J43" s="302"/>
      <c r="K43" s="305"/>
      <c r="L43" s="194"/>
      <c r="M43" s="194"/>
      <c r="N43" s="308"/>
      <c r="O43" s="191"/>
    </row>
    <row r="44" spans="1:15" ht="15.75">
      <c r="A44" s="261"/>
      <c r="B44" s="261"/>
      <c r="C44" s="176"/>
      <c r="D44" s="176" t="s">
        <v>101</v>
      </c>
      <c r="E44" s="272"/>
      <c r="F44" s="16" t="s">
        <v>102</v>
      </c>
      <c r="G44" s="268"/>
      <c r="H44" s="195"/>
      <c r="I44" s="195"/>
      <c r="J44" s="302"/>
      <c r="K44" s="305"/>
      <c r="L44" s="194"/>
      <c r="M44" s="194"/>
      <c r="N44" s="308"/>
      <c r="O44" s="191"/>
    </row>
    <row r="45" spans="1:15" ht="47.25">
      <c r="A45" s="261"/>
      <c r="B45" s="261"/>
      <c r="C45" s="176"/>
      <c r="D45" s="176" t="s">
        <v>103</v>
      </c>
      <c r="E45" s="272"/>
      <c r="F45" s="16" t="s">
        <v>104</v>
      </c>
      <c r="G45" s="268"/>
      <c r="H45" s="195"/>
      <c r="I45" s="195"/>
      <c r="J45" s="302"/>
      <c r="K45" s="305"/>
      <c r="L45" s="194"/>
      <c r="M45" s="194"/>
      <c r="N45" s="308"/>
      <c r="O45" s="191"/>
    </row>
    <row r="46" spans="1:15" ht="31.5">
      <c r="A46" s="261"/>
      <c r="B46" s="261"/>
      <c r="C46" s="176"/>
      <c r="D46" s="176" t="s">
        <v>106</v>
      </c>
      <c r="E46" s="272"/>
      <c r="F46" s="16" t="s">
        <v>107</v>
      </c>
      <c r="G46" s="268"/>
      <c r="H46" s="195"/>
      <c r="I46" s="195"/>
      <c r="J46" s="302"/>
      <c r="K46" s="305"/>
      <c r="L46" s="194"/>
      <c r="M46" s="194"/>
      <c r="N46" s="308"/>
      <c r="O46" s="191"/>
    </row>
    <row r="47" spans="1:15" ht="15.75">
      <c r="A47" s="261"/>
      <c r="B47" s="261"/>
      <c r="C47" s="110" t="s">
        <v>42</v>
      </c>
      <c r="D47" s="176" t="s">
        <v>109</v>
      </c>
      <c r="E47" s="272"/>
      <c r="F47" s="16" t="s">
        <v>110</v>
      </c>
      <c r="G47" s="268"/>
      <c r="H47" s="195"/>
      <c r="I47" s="195"/>
      <c r="J47" s="302"/>
      <c r="K47" s="305"/>
      <c r="L47" s="194"/>
      <c r="M47" s="194"/>
      <c r="N47" s="308"/>
      <c r="O47" s="191"/>
    </row>
    <row r="48" spans="1:15" ht="31.5">
      <c r="A48" s="261"/>
      <c r="B48" s="261"/>
      <c r="C48" s="112" t="s">
        <v>42</v>
      </c>
      <c r="D48" s="173" t="s">
        <v>159</v>
      </c>
      <c r="E48" s="272"/>
      <c r="F48" s="16" t="s">
        <v>160</v>
      </c>
      <c r="G48" s="268"/>
      <c r="H48" s="195"/>
      <c r="I48" s="195"/>
      <c r="J48" s="302"/>
      <c r="K48" s="305"/>
      <c r="L48" s="194"/>
      <c r="M48" s="194"/>
      <c r="N48" s="308"/>
      <c r="O48" s="191"/>
    </row>
    <row r="49" spans="1:15" ht="47.25">
      <c r="A49" s="261"/>
      <c r="B49" s="261"/>
      <c r="C49" s="173"/>
      <c r="D49" s="173" t="s">
        <v>161</v>
      </c>
      <c r="E49" s="272"/>
      <c r="F49" s="16" t="s">
        <v>333</v>
      </c>
      <c r="G49" s="268"/>
      <c r="H49" s="195"/>
      <c r="I49" s="195"/>
      <c r="J49" s="302"/>
      <c r="K49" s="305"/>
      <c r="L49" s="194"/>
      <c r="M49" s="194"/>
      <c r="N49" s="308"/>
      <c r="O49" s="191"/>
    </row>
    <row r="50" spans="1:15" ht="31.5">
      <c r="A50" s="261"/>
      <c r="B50" s="261"/>
      <c r="C50" s="173"/>
      <c r="D50" s="173" t="s">
        <v>163</v>
      </c>
      <c r="E50" s="272"/>
      <c r="F50" s="16" t="s">
        <v>164</v>
      </c>
      <c r="G50" s="268"/>
      <c r="H50" s="195"/>
      <c r="I50" s="195"/>
      <c r="J50" s="302"/>
      <c r="K50" s="305"/>
      <c r="L50" s="194"/>
      <c r="M50" s="194"/>
      <c r="N50" s="308"/>
      <c r="O50" s="191"/>
    </row>
    <row r="51" spans="1:15" ht="15.75">
      <c r="A51" s="261"/>
      <c r="B51" s="261"/>
      <c r="C51" s="176"/>
      <c r="D51" s="176" t="s">
        <v>213</v>
      </c>
      <c r="E51" s="272"/>
      <c r="F51" s="16" t="s">
        <v>214</v>
      </c>
      <c r="G51" s="268"/>
      <c r="H51" s="195"/>
      <c r="I51" s="195"/>
      <c r="J51" s="302"/>
      <c r="K51" s="305"/>
      <c r="L51" s="194"/>
      <c r="M51" s="194"/>
      <c r="N51" s="308"/>
      <c r="O51" s="191"/>
    </row>
    <row r="52" spans="1:15" ht="15.75">
      <c r="A52" s="261"/>
      <c r="B52" s="261"/>
      <c r="C52" s="176"/>
      <c r="D52" s="176" t="s">
        <v>216</v>
      </c>
      <c r="E52" s="272"/>
      <c r="F52" s="16" t="s">
        <v>217</v>
      </c>
      <c r="G52" s="268"/>
      <c r="H52" s="195"/>
      <c r="I52" s="195"/>
      <c r="J52" s="302"/>
      <c r="K52" s="305"/>
      <c r="L52" s="194"/>
      <c r="M52" s="194"/>
      <c r="N52" s="308"/>
      <c r="O52" s="191"/>
    </row>
    <row r="53" spans="1:15" ht="15.75">
      <c r="A53" s="261"/>
      <c r="B53" s="261"/>
      <c r="C53" s="176"/>
      <c r="D53" s="176" t="s">
        <v>219</v>
      </c>
      <c r="E53" s="272"/>
      <c r="F53" s="16" t="s">
        <v>220</v>
      </c>
      <c r="G53" s="268"/>
      <c r="H53" s="195"/>
      <c r="I53" s="195"/>
      <c r="J53" s="302"/>
      <c r="K53" s="305"/>
      <c r="L53" s="194"/>
      <c r="M53" s="194"/>
      <c r="N53" s="308"/>
      <c r="O53" s="191"/>
    </row>
    <row r="54" spans="1:15" ht="47.25">
      <c r="A54" s="261"/>
      <c r="B54" s="261"/>
      <c r="C54" s="176"/>
      <c r="D54" s="176" t="s">
        <v>221</v>
      </c>
      <c r="E54" s="272"/>
      <c r="F54" s="16" t="s">
        <v>222</v>
      </c>
      <c r="G54" s="268"/>
      <c r="H54" s="195"/>
      <c r="I54" s="195"/>
      <c r="J54" s="302"/>
      <c r="K54" s="305"/>
      <c r="L54" s="194"/>
      <c r="M54" s="194"/>
      <c r="N54" s="308"/>
      <c r="O54" s="191"/>
    </row>
    <row r="55" spans="1:15" ht="15.75">
      <c r="A55" s="261"/>
      <c r="B55" s="261"/>
      <c r="C55" s="172"/>
      <c r="D55" s="172" t="s">
        <v>237</v>
      </c>
      <c r="E55" s="272"/>
      <c r="F55" s="14" t="s">
        <v>238</v>
      </c>
      <c r="G55" s="268"/>
      <c r="H55" s="195"/>
      <c r="I55" s="195"/>
      <c r="J55" s="302"/>
      <c r="K55" s="305"/>
      <c r="L55" s="194"/>
      <c r="M55" s="194"/>
      <c r="N55" s="308"/>
      <c r="O55" s="191"/>
    </row>
    <row r="56" spans="1:15" ht="15.75">
      <c r="A56" s="261"/>
      <c r="B56" s="261"/>
      <c r="C56" s="111" t="s">
        <v>42</v>
      </c>
      <c r="D56" s="172" t="s">
        <v>240</v>
      </c>
      <c r="E56" s="272"/>
      <c r="F56" s="14" t="s">
        <v>241</v>
      </c>
      <c r="G56" s="268"/>
      <c r="H56" s="195"/>
      <c r="I56" s="195"/>
      <c r="J56" s="302"/>
      <c r="K56" s="305"/>
      <c r="L56" s="194"/>
      <c r="M56" s="194"/>
      <c r="N56" s="308"/>
      <c r="O56" s="191"/>
    </row>
    <row r="57" spans="1:15" ht="31.5">
      <c r="A57" s="261"/>
      <c r="B57" s="261"/>
      <c r="C57" s="172"/>
      <c r="D57" s="172" t="s">
        <v>242</v>
      </c>
      <c r="E57" s="272"/>
      <c r="F57" s="14" t="s">
        <v>243</v>
      </c>
      <c r="G57" s="268"/>
      <c r="H57" s="195"/>
      <c r="I57" s="195"/>
      <c r="J57" s="302"/>
      <c r="K57" s="305"/>
      <c r="L57" s="194"/>
      <c r="M57" s="194"/>
      <c r="N57" s="308"/>
      <c r="O57" s="191"/>
    </row>
    <row r="58" spans="1:15" ht="31.5">
      <c r="A58" s="261"/>
      <c r="B58" s="261"/>
      <c r="C58" s="111" t="s">
        <v>42</v>
      </c>
      <c r="D58" s="172" t="s">
        <v>244</v>
      </c>
      <c r="E58" s="272"/>
      <c r="F58" s="14" t="s">
        <v>245</v>
      </c>
      <c r="G58" s="268"/>
      <c r="H58" s="195"/>
      <c r="I58" s="195"/>
      <c r="J58" s="302"/>
      <c r="K58" s="305"/>
      <c r="L58" s="194"/>
      <c r="M58" s="194"/>
      <c r="N58" s="308"/>
      <c r="O58" s="191"/>
    </row>
    <row r="59" spans="1:15" ht="31.5">
      <c r="A59" s="261"/>
      <c r="B59" s="261"/>
      <c r="C59" s="172"/>
      <c r="D59" s="172" t="s">
        <v>247</v>
      </c>
      <c r="E59" s="272"/>
      <c r="F59" s="14" t="s">
        <v>248</v>
      </c>
      <c r="G59" s="268"/>
      <c r="H59" s="195"/>
      <c r="I59" s="195"/>
      <c r="J59" s="302"/>
      <c r="K59" s="305"/>
      <c r="L59" s="194"/>
      <c r="M59" s="194"/>
      <c r="N59" s="308"/>
      <c r="O59" s="191"/>
    </row>
    <row r="60" spans="1:15" ht="31.5">
      <c r="A60" s="261"/>
      <c r="B60" s="261"/>
      <c r="C60" s="172"/>
      <c r="D60" s="172" t="s">
        <v>250</v>
      </c>
      <c r="E60" s="272"/>
      <c r="F60" s="14" t="s">
        <v>251</v>
      </c>
      <c r="G60" s="268"/>
      <c r="H60" s="195"/>
      <c r="I60" s="195"/>
      <c r="J60" s="302"/>
      <c r="K60" s="305"/>
      <c r="L60" s="194"/>
      <c r="M60" s="194"/>
      <c r="N60" s="308"/>
      <c r="O60" s="191"/>
    </row>
    <row r="61" spans="1:15" ht="47.25">
      <c r="A61" s="261"/>
      <c r="B61" s="262"/>
      <c r="C61" s="172"/>
      <c r="D61" s="172" t="s">
        <v>252</v>
      </c>
      <c r="E61" s="282"/>
      <c r="F61" s="14" t="s">
        <v>253</v>
      </c>
      <c r="G61" s="267"/>
      <c r="H61" s="196"/>
      <c r="I61" s="196"/>
      <c r="J61" s="303"/>
      <c r="K61" s="306"/>
      <c r="L61" s="194"/>
      <c r="M61" s="194"/>
      <c r="N61" s="309"/>
      <c r="O61" s="191"/>
    </row>
    <row r="62" spans="1:15" s="96" customFormat="1">
      <c r="A62" s="261"/>
      <c r="B62" s="90"/>
      <c r="C62" s="92"/>
      <c r="D62" s="91"/>
      <c r="E62" s="94"/>
      <c r="F62" s="92"/>
      <c r="G62" s="93"/>
      <c r="H62" s="93"/>
      <c r="I62" s="93"/>
      <c r="J62" s="93"/>
      <c r="K62" s="93"/>
      <c r="L62" s="117"/>
      <c r="M62" s="117"/>
      <c r="N62" s="93"/>
      <c r="O62" s="95"/>
    </row>
    <row r="63" spans="1:15" ht="15.75">
      <c r="A63" s="261"/>
      <c r="B63" s="260" t="s">
        <v>334</v>
      </c>
      <c r="C63" s="176"/>
      <c r="D63" s="176" t="s">
        <v>87</v>
      </c>
      <c r="E63" s="260" t="s">
        <v>335</v>
      </c>
      <c r="F63" s="108" t="s">
        <v>88</v>
      </c>
      <c r="G63" s="257" t="s">
        <v>336</v>
      </c>
      <c r="H63" s="193"/>
      <c r="I63" s="193"/>
      <c r="J63" s="257" t="s">
        <v>337</v>
      </c>
      <c r="K63" s="266" t="s">
        <v>338</v>
      </c>
      <c r="L63" s="194"/>
      <c r="M63" s="194"/>
      <c r="N63" s="257"/>
      <c r="O63" s="191"/>
    </row>
    <row r="64" spans="1:15" ht="15.75">
      <c r="A64" s="261"/>
      <c r="B64" s="262"/>
      <c r="C64" s="175"/>
      <c r="D64" s="176" t="s">
        <v>90</v>
      </c>
      <c r="E64" s="262"/>
      <c r="F64" s="109" t="s">
        <v>91</v>
      </c>
      <c r="G64" s="259"/>
      <c r="H64" s="196"/>
      <c r="I64" s="196"/>
      <c r="J64" s="259"/>
      <c r="K64" s="267"/>
      <c r="L64" s="194"/>
      <c r="M64" s="194"/>
      <c r="N64" s="259"/>
      <c r="O64" s="191"/>
    </row>
    <row r="65" spans="1:15" s="81" customFormat="1">
      <c r="A65" s="261"/>
      <c r="B65" s="82"/>
      <c r="C65" s="83"/>
      <c r="D65" s="83"/>
      <c r="E65" s="72"/>
      <c r="F65" s="83"/>
      <c r="G65" s="84"/>
      <c r="H65" s="84"/>
      <c r="I65" s="84"/>
      <c r="J65" s="84"/>
      <c r="K65" s="84"/>
      <c r="L65" s="115"/>
      <c r="M65" s="115"/>
      <c r="N65" s="84"/>
      <c r="O65" s="82"/>
    </row>
    <row r="66" spans="1:15" ht="31.5">
      <c r="A66" s="261"/>
      <c r="B66" s="260" t="s">
        <v>339</v>
      </c>
      <c r="C66" s="112" t="s">
        <v>42</v>
      </c>
      <c r="D66" s="173" t="s">
        <v>165</v>
      </c>
      <c r="E66" s="260" t="s">
        <v>340</v>
      </c>
      <c r="F66" s="16" t="s">
        <v>166</v>
      </c>
      <c r="G66" s="257" t="s">
        <v>341</v>
      </c>
      <c r="H66" s="193"/>
      <c r="I66" s="193"/>
      <c r="J66" s="257" t="s">
        <v>342</v>
      </c>
      <c r="K66" s="266" t="s">
        <v>343</v>
      </c>
      <c r="L66" s="194"/>
      <c r="M66" s="194"/>
      <c r="N66" s="257" t="s">
        <v>344</v>
      </c>
      <c r="O66" s="191"/>
    </row>
    <row r="67" spans="1:15" ht="63">
      <c r="A67" s="261"/>
      <c r="B67" s="261"/>
      <c r="C67" s="112" t="s">
        <v>42</v>
      </c>
      <c r="D67" s="173" t="s">
        <v>167</v>
      </c>
      <c r="E67" s="261"/>
      <c r="F67" s="16" t="s">
        <v>168</v>
      </c>
      <c r="G67" s="258"/>
      <c r="H67" s="195"/>
      <c r="I67" s="195"/>
      <c r="J67" s="258"/>
      <c r="K67" s="268"/>
      <c r="L67" s="194"/>
      <c r="M67" s="194"/>
      <c r="N67" s="258"/>
      <c r="O67" s="191"/>
    </row>
    <row r="68" spans="1:15" ht="15.75">
      <c r="A68" s="261"/>
      <c r="B68" s="261"/>
      <c r="C68" s="112" t="s">
        <v>42</v>
      </c>
      <c r="D68" s="173" t="s">
        <v>169</v>
      </c>
      <c r="E68" s="261"/>
      <c r="F68" s="16" t="s">
        <v>170</v>
      </c>
      <c r="G68" s="258"/>
      <c r="H68" s="195"/>
      <c r="I68" s="195"/>
      <c r="J68" s="258"/>
      <c r="K68" s="268"/>
      <c r="L68" s="194"/>
      <c r="M68" s="194"/>
      <c r="N68" s="258"/>
      <c r="O68" s="191"/>
    </row>
    <row r="69" spans="1:15" ht="47.25">
      <c r="A69" s="261"/>
      <c r="B69" s="261"/>
      <c r="C69" s="112" t="s">
        <v>42</v>
      </c>
      <c r="D69" s="173" t="s">
        <v>171</v>
      </c>
      <c r="E69" s="261"/>
      <c r="F69" s="16" t="s">
        <v>172</v>
      </c>
      <c r="G69" s="258"/>
      <c r="H69" s="195"/>
      <c r="I69" s="195"/>
      <c r="J69" s="258"/>
      <c r="K69" s="268"/>
      <c r="L69" s="194"/>
      <c r="M69" s="194"/>
      <c r="N69" s="258"/>
      <c r="O69" s="191"/>
    </row>
    <row r="70" spans="1:15" ht="31.5">
      <c r="A70" s="261"/>
      <c r="B70" s="261"/>
      <c r="C70" s="173"/>
      <c r="D70" s="173" t="s">
        <v>173</v>
      </c>
      <c r="E70" s="261"/>
      <c r="F70" s="16" t="s">
        <v>174</v>
      </c>
      <c r="G70" s="258"/>
      <c r="H70" s="195"/>
      <c r="I70" s="195"/>
      <c r="J70" s="258"/>
      <c r="K70" s="268"/>
      <c r="L70" s="194"/>
      <c r="M70" s="194"/>
      <c r="N70" s="258"/>
      <c r="O70" s="191"/>
    </row>
    <row r="71" spans="1:15" ht="31.5">
      <c r="A71" s="262"/>
      <c r="B71" s="262"/>
      <c r="C71" s="176"/>
      <c r="D71" s="176" t="s">
        <v>224</v>
      </c>
      <c r="E71" s="262"/>
      <c r="F71" s="16" t="s">
        <v>225</v>
      </c>
      <c r="G71" s="259"/>
      <c r="H71" s="196"/>
      <c r="I71" s="196"/>
      <c r="J71" s="259"/>
      <c r="K71" s="267"/>
      <c r="L71" s="194"/>
      <c r="M71" s="194"/>
      <c r="N71" s="259"/>
      <c r="O71" s="191"/>
    </row>
    <row r="72" spans="1:15" s="81" customFormat="1">
      <c r="A72" s="77"/>
      <c r="B72" s="78"/>
      <c r="C72" s="78"/>
      <c r="D72" s="78"/>
      <c r="E72" s="89"/>
      <c r="F72" s="78"/>
      <c r="G72" s="79"/>
      <c r="H72" s="79"/>
      <c r="I72" s="79"/>
      <c r="J72" s="79"/>
      <c r="K72" s="79"/>
      <c r="L72" s="114"/>
      <c r="M72" s="114"/>
      <c r="N72" s="79"/>
      <c r="O72" s="77"/>
    </row>
    <row r="73" spans="1:15">
      <c r="A73" s="260" t="s">
        <v>345</v>
      </c>
      <c r="B73" s="260" t="s">
        <v>346</v>
      </c>
      <c r="C73" s="176"/>
      <c r="D73" s="176" t="s">
        <v>113</v>
      </c>
      <c r="E73" s="260" t="s">
        <v>347</v>
      </c>
      <c r="F73" s="190" t="s">
        <v>114</v>
      </c>
      <c r="G73" s="257" t="s">
        <v>348</v>
      </c>
      <c r="H73" s="193"/>
      <c r="I73" s="193"/>
      <c r="J73" s="257" t="s">
        <v>349</v>
      </c>
      <c r="K73" s="266" t="s">
        <v>350</v>
      </c>
      <c r="L73" s="194"/>
      <c r="M73" s="194"/>
      <c r="N73" s="257" t="s">
        <v>351</v>
      </c>
      <c r="O73" s="191"/>
    </row>
    <row r="74" spans="1:15" ht="31.5">
      <c r="A74" s="261"/>
      <c r="B74" s="261"/>
      <c r="C74" s="112" t="s">
        <v>42</v>
      </c>
      <c r="D74" s="173" t="s">
        <v>176</v>
      </c>
      <c r="E74" s="261"/>
      <c r="F74" s="187" t="s">
        <v>177</v>
      </c>
      <c r="G74" s="258"/>
      <c r="H74" s="195"/>
      <c r="I74" s="195"/>
      <c r="J74" s="258"/>
      <c r="K74" s="268"/>
      <c r="L74" s="194"/>
      <c r="M74" s="194"/>
      <c r="N74" s="258"/>
      <c r="O74" s="191"/>
    </row>
    <row r="75" spans="1:15" ht="15.75">
      <c r="A75" s="261"/>
      <c r="B75" s="261"/>
      <c r="C75" s="173"/>
      <c r="D75" s="173" t="s">
        <v>178</v>
      </c>
      <c r="E75" s="261"/>
      <c r="F75" s="187" t="s">
        <v>179</v>
      </c>
      <c r="G75" s="258"/>
      <c r="H75" s="195"/>
      <c r="I75" s="195"/>
      <c r="J75" s="258"/>
      <c r="K75" s="268"/>
      <c r="L75" s="194"/>
      <c r="M75" s="194"/>
      <c r="N75" s="258"/>
      <c r="O75" s="191"/>
    </row>
    <row r="76" spans="1:15" ht="15.75">
      <c r="A76" s="261"/>
      <c r="B76" s="261"/>
      <c r="C76" s="112" t="s">
        <v>42</v>
      </c>
      <c r="D76" s="173" t="s">
        <v>180</v>
      </c>
      <c r="E76" s="261"/>
      <c r="F76" s="187" t="s">
        <v>181</v>
      </c>
      <c r="G76" s="258"/>
      <c r="H76" s="195"/>
      <c r="I76" s="195"/>
      <c r="J76" s="258"/>
      <c r="K76" s="268"/>
      <c r="L76" s="194"/>
      <c r="M76" s="194"/>
      <c r="N76" s="258"/>
      <c r="O76" s="191"/>
    </row>
    <row r="77" spans="1:15" ht="31.5">
      <c r="A77" s="261"/>
      <c r="B77" s="261"/>
      <c r="C77" s="173"/>
      <c r="D77" s="173" t="s">
        <v>182</v>
      </c>
      <c r="E77" s="261"/>
      <c r="F77" s="187" t="s">
        <v>183</v>
      </c>
      <c r="G77" s="258"/>
      <c r="H77" s="195"/>
      <c r="I77" s="195"/>
      <c r="J77" s="258"/>
      <c r="K77" s="268"/>
      <c r="L77" s="194"/>
      <c r="M77" s="194"/>
      <c r="N77" s="258"/>
      <c r="O77" s="191"/>
    </row>
    <row r="78" spans="1:15" ht="63">
      <c r="A78" s="261"/>
      <c r="B78" s="261"/>
      <c r="C78" s="173"/>
      <c r="D78" s="173" t="s">
        <v>192</v>
      </c>
      <c r="E78" s="261"/>
      <c r="F78" s="187" t="s">
        <v>193</v>
      </c>
      <c r="G78" s="258"/>
      <c r="H78" s="195"/>
      <c r="I78" s="195"/>
      <c r="J78" s="258"/>
      <c r="K78" s="268"/>
      <c r="L78" s="194"/>
      <c r="M78" s="194"/>
      <c r="N78" s="258"/>
      <c r="O78" s="191"/>
    </row>
    <row r="79" spans="1:15" ht="47.25">
      <c r="A79" s="261"/>
      <c r="B79" s="261"/>
      <c r="C79" s="173"/>
      <c r="D79" s="173" t="s">
        <v>194</v>
      </c>
      <c r="E79" s="261"/>
      <c r="F79" s="187" t="s">
        <v>195</v>
      </c>
      <c r="G79" s="258"/>
      <c r="H79" s="195"/>
      <c r="I79" s="195"/>
      <c r="J79" s="258"/>
      <c r="K79" s="268"/>
      <c r="L79" s="194"/>
      <c r="M79" s="194"/>
      <c r="N79" s="258"/>
      <c r="O79" s="191"/>
    </row>
    <row r="80" spans="1:15" ht="47.25">
      <c r="A80" s="261"/>
      <c r="B80" s="261"/>
      <c r="C80" s="112" t="s">
        <v>42</v>
      </c>
      <c r="D80" s="173" t="s">
        <v>196</v>
      </c>
      <c r="E80" s="261"/>
      <c r="F80" s="187" t="s">
        <v>197</v>
      </c>
      <c r="G80" s="258"/>
      <c r="H80" s="195"/>
      <c r="I80" s="195"/>
      <c r="J80" s="258"/>
      <c r="K80" s="268"/>
      <c r="L80" s="194"/>
      <c r="M80" s="194"/>
      <c r="N80" s="258"/>
      <c r="O80" s="191"/>
    </row>
    <row r="81" spans="1:15" ht="31.5">
      <c r="A81" s="261"/>
      <c r="B81" s="262"/>
      <c r="C81" s="173"/>
      <c r="D81" s="173" t="s">
        <v>198</v>
      </c>
      <c r="E81" s="262"/>
      <c r="F81" s="187" t="s">
        <v>199</v>
      </c>
      <c r="G81" s="259"/>
      <c r="H81" s="196"/>
      <c r="I81" s="196"/>
      <c r="J81" s="259"/>
      <c r="K81" s="267"/>
      <c r="L81" s="194"/>
      <c r="M81" s="194"/>
      <c r="N81" s="259"/>
      <c r="O81" s="191"/>
    </row>
    <row r="82" spans="1:15" s="81" customFormat="1">
      <c r="A82" s="261"/>
      <c r="B82" s="82"/>
      <c r="C82" s="83"/>
      <c r="D82" s="83"/>
      <c r="E82" s="72"/>
      <c r="F82" s="83"/>
      <c r="G82" s="84"/>
      <c r="H82" s="84"/>
      <c r="I82" s="84"/>
      <c r="J82" s="84"/>
      <c r="K82" s="84"/>
      <c r="L82" s="115"/>
      <c r="M82" s="115"/>
      <c r="N82" s="84"/>
      <c r="O82" s="82"/>
    </row>
    <row r="83" spans="1:15" ht="31.5">
      <c r="A83" s="261"/>
      <c r="B83" s="260" t="s">
        <v>352</v>
      </c>
      <c r="C83" s="173"/>
      <c r="D83" s="173" t="s">
        <v>184</v>
      </c>
      <c r="E83" s="260" t="s">
        <v>353</v>
      </c>
      <c r="F83" s="187" t="s">
        <v>185</v>
      </c>
      <c r="G83" s="257" t="s">
        <v>354</v>
      </c>
      <c r="H83" s="193"/>
      <c r="I83" s="193"/>
      <c r="J83" s="257" t="s">
        <v>355</v>
      </c>
      <c r="K83" s="266" t="s">
        <v>356</v>
      </c>
      <c r="L83" s="194"/>
      <c r="M83" s="194"/>
      <c r="N83" s="257" t="s">
        <v>351</v>
      </c>
      <c r="O83" s="191"/>
    </row>
    <row r="84" spans="1:15" ht="31.5">
      <c r="A84" s="261"/>
      <c r="B84" s="261"/>
      <c r="C84" s="173"/>
      <c r="D84" s="173" t="s">
        <v>186</v>
      </c>
      <c r="E84" s="261"/>
      <c r="F84" s="187" t="s">
        <v>187</v>
      </c>
      <c r="G84" s="258"/>
      <c r="H84" s="195"/>
      <c r="I84" s="195"/>
      <c r="J84" s="258"/>
      <c r="K84" s="268"/>
      <c r="L84" s="194"/>
      <c r="M84" s="194"/>
      <c r="N84" s="258"/>
      <c r="O84" s="191"/>
    </row>
    <row r="85" spans="1:15" ht="15.75">
      <c r="A85" s="261"/>
      <c r="B85" s="261"/>
      <c r="C85" s="173"/>
      <c r="D85" s="173" t="s">
        <v>188</v>
      </c>
      <c r="E85" s="261"/>
      <c r="F85" s="187" t="s">
        <v>189</v>
      </c>
      <c r="G85" s="258"/>
      <c r="H85" s="195"/>
      <c r="I85" s="195"/>
      <c r="J85" s="258"/>
      <c r="K85" s="268"/>
      <c r="L85" s="194"/>
      <c r="M85" s="194"/>
      <c r="N85" s="258"/>
      <c r="O85" s="191"/>
    </row>
    <row r="86" spans="1:15" ht="15.75">
      <c r="A86" s="261"/>
      <c r="B86" s="262"/>
      <c r="C86" s="173"/>
      <c r="D86" s="173" t="s">
        <v>190</v>
      </c>
      <c r="E86" s="262"/>
      <c r="F86" s="187" t="s">
        <v>191</v>
      </c>
      <c r="G86" s="259"/>
      <c r="H86" s="196"/>
      <c r="I86" s="196"/>
      <c r="J86" s="259"/>
      <c r="K86" s="267"/>
      <c r="L86" s="194"/>
      <c r="M86" s="194"/>
      <c r="N86" s="259"/>
      <c r="O86" s="191"/>
    </row>
    <row r="87" spans="1:15" s="81" customFormat="1">
      <c r="A87" s="261"/>
      <c r="B87" s="82"/>
      <c r="C87" s="83"/>
      <c r="D87" s="83"/>
      <c r="E87" s="72"/>
      <c r="F87" s="83"/>
      <c r="G87" s="84"/>
      <c r="H87" s="84"/>
      <c r="I87" s="84"/>
      <c r="J87" s="84"/>
      <c r="K87" s="84"/>
      <c r="L87" s="115"/>
      <c r="M87" s="115"/>
      <c r="N87" s="84"/>
      <c r="O87" s="82"/>
    </row>
    <row r="88" spans="1:15" ht="47.25">
      <c r="A88" s="261"/>
      <c r="B88" s="260" t="s">
        <v>357</v>
      </c>
      <c r="C88" s="176"/>
      <c r="D88" s="176" t="s">
        <v>116</v>
      </c>
      <c r="E88" s="260" t="s">
        <v>358</v>
      </c>
      <c r="F88" s="188" t="s">
        <v>117</v>
      </c>
      <c r="G88" s="257" t="s">
        <v>359</v>
      </c>
      <c r="H88" s="193"/>
      <c r="I88" s="193"/>
      <c r="J88" s="257" t="s">
        <v>360</v>
      </c>
      <c r="K88" s="266" t="s">
        <v>361</v>
      </c>
      <c r="L88" s="194"/>
      <c r="M88" s="194"/>
      <c r="N88" s="257" t="s">
        <v>362</v>
      </c>
      <c r="O88" s="191"/>
    </row>
    <row r="89" spans="1:15" ht="15.75">
      <c r="A89" s="261"/>
      <c r="B89" s="261"/>
      <c r="C89" s="176"/>
      <c r="D89" s="176" t="s">
        <v>118</v>
      </c>
      <c r="E89" s="261"/>
      <c r="F89" s="188" t="s">
        <v>119</v>
      </c>
      <c r="G89" s="258"/>
      <c r="H89" s="195"/>
      <c r="I89" s="195"/>
      <c r="J89" s="258"/>
      <c r="K89" s="268"/>
      <c r="L89" s="194"/>
      <c r="M89" s="194"/>
      <c r="N89" s="258"/>
      <c r="O89" s="191"/>
    </row>
    <row r="90" spans="1:15" ht="47.25">
      <c r="A90" s="261"/>
      <c r="B90" s="261"/>
      <c r="C90" s="112" t="s">
        <v>42</v>
      </c>
      <c r="D90" s="173" t="s">
        <v>200</v>
      </c>
      <c r="E90" s="261"/>
      <c r="F90" s="188" t="s">
        <v>117</v>
      </c>
      <c r="G90" s="258"/>
      <c r="H90" s="195"/>
      <c r="I90" s="195"/>
      <c r="J90" s="258"/>
      <c r="K90" s="268"/>
      <c r="L90" s="194"/>
      <c r="M90" s="194"/>
      <c r="N90" s="258"/>
      <c r="O90" s="191"/>
    </row>
    <row r="91" spans="1:15" ht="15.75">
      <c r="A91" s="261"/>
      <c r="B91" s="262"/>
      <c r="C91" s="173"/>
      <c r="D91" s="173" t="s">
        <v>201</v>
      </c>
      <c r="E91" s="262"/>
      <c r="F91" s="188" t="s">
        <v>119</v>
      </c>
      <c r="G91" s="259"/>
      <c r="H91" s="196"/>
      <c r="I91" s="196"/>
      <c r="J91" s="259"/>
      <c r="K91" s="267"/>
      <c r="L91" s="194"/>
      <c r="M91" s="194"/>
      <c r="N91" s="259"/>
      <c r="O91" s="191"/>
    </row>
    <row r="92" spans="1:15" s="81" customFormat="1">
      <c r="A92" s="261"/>
      <c r="B92" s="82"/>
      <c r="C92" s="83"/>
      <c r="D92" s="83"/>
      <c r="E92" s="72"/>
      <c r="F92" s="83"/>
      <c r="G92" s="84"/>
      <c r="H92" s="84"/>
      <c r="I92" s="84"/>
      <c r="J92" s="84"/>
      <c r="K92" s="84"/>
      <c r="L92" s="115"/>
      <c r="M92" s="115"/>
      <c r="N92" s="84"/>
      <c r="O92" s="82"/>
    </row>
    <row r="93" spans="1:15" ht="63">
      <c r="A93" s="261"/>
      <c r="B93" s="260" t="s">
        <v>363</v>
      </c>
      <c r="C93" s="112" t="s">
        <v>42</v>
      </c>
      <c r="D93" s="173" t="s">
        <v>202</v>
      </c>
      <c r="E93" s="260" t="s">
        <v>358</v>
      </c>
      <c r="F93" s="188" t="s">
        <v>203</v>
      </c>
      <c r="G93" s="257" t="s">
        <v>364</v>
      </c>
      <c r="H93" s="193"/>
      <c r="I93" s="193"/>
      <c r="J93" s="257" t="s">
        <v>365</v>
      </c>
      <c r="K93" s="266" t="s">
        <v>366</v>
      </c>
      <c r="L93" s="194"/>
      <c r="M93" s="194"/>
      <c r="N93" s="257" t="s">
        <v>367</v>
      </c>
      <c r="O93" s="191"/>
    </row>
    <row r="94" spans="1:15" ht="47.25">
      <c r="A94" s="261"/>
      <c r="B94" s="261"/>
      <c r="C94" s="110" t="s">
        <v>42</v>
      </c>
      <c r="D94" s="176" t="s">
        <v>227</v>
      </c>
      <c r="E94" s="261"/>
      <c r="F94" s="187" t="s">
        <v>228</v>
      </c>
      <c r="G94" s="258"/>
      <c r="H94" s="195"/>
      <c r="I94" s="195"/>
      <c r="J94" s="258"/>
      <c r="K94" s="268"/>
      <c r="L94" s="194"/>
      <c r="M94" s="194"/>
      <c r="N94" s="258"/>
      <c r="O94" s="191"/>
    </row>
    <row r="95" spans="1:15" ht="31.5">
      <c r="A95" s="261"/>
      <c r="B95" s="261"/>
      <c r="C95" s="110" t="s">
        <v>42</v>
      </c>
      <c r="D95" s="176" t="s">
        <v>229</v>
      </c>
      <c r="E95" s="261"/>
      <c r="F95" s="187" t="s">
        <v>230</v>
      </c>
      <c r="G95" s="258"/>
      <c r="H95" s="195"/>
      <c r="I95" s="195"/>
      <c r="J95" s="258"/>
      <c r="K95" s="268"/>
      <c r="L95" s="194"/>
      <c r="M95" s="194"/>
      <c r="N95" s="258"/>
      <c r="O95" s="191"/>
    </row>
    <row r="96" spans="1:15" ht="31.5">
      <c r="A96" s="261"/>
      <c r="B96" s="261"/>
      <c r="C96" s="176"/>
      <c r="D96" s="176" t="s">
        <v>231</v>
      </c>
      <c r="E96" s="261"/>
      <c r="F96" s="187" t="s">
        <v>232</v>
      </c>
      <c r="G96" s="258"/>
      <c r="H96" s="195"/>
      <c r="I96" s="195"/>
      <c r="J96" s="258"/>
      <c r="K96" s="268"/>
      <c r="L96" s="194"/>
      <c r="M96" s="194"/>
      <c r="N96" s="258"/>
      <c r="O96" s="191"/>
    </row>
    <row r="97" spans="1:15" ht="31.5">
      <c r="A97" s="261"/>
      <c r="B97" s="261"/>
      <c r="C97" s="110" t="s">
        <v>42</v>
      </c>
      <c r="D97" s="176" t="s">
        <v>233</v>
      </c>
      <c r="E97" s="261"/>
      <c r="F97" s="187" t="s">
        <v>234</v>
      </c>
      <c r="G97" s="258"/>
      <c r="H97" s="195"/>
      <c r="I97" s="195"/>
      <c r="J97" s="258"/>
      <c r="K97" s="268"/>
      <c r="L97" s="194"/>
      <c r="M97" s="194"/>
      <c r="N97" s="258"/>
      <c r="O97" s="191"/>
    </row>
    <row r="98" spans="1:15" ht="31.5">
      <c r="A98" s="261"/>
      <c r="B98" s="261"/>
      <c r="C98" s="111" t="s">
        <v>42</v>
      </c>
      <c r="D98" s="172" t="s">
        <v>261</v>
      </c>
      <c r="E98" s="261"/>
      <c r="F98" s="187" t="s">
        <v>262</v>
      </c>
      <c r="G98" s="258"/>
      <c r="H98" s="195"/>
      <c r="I98" s="195"/>
      <c r="J98" s="258"/>
      <c r="K98" s="268"/>
      <c r="L98" s="194"/>
      <c r="M98" s="194"/>
      <c r="N98" s="258"/>
      <c r="O98" s="191"/>
    </row>
    <row r="99" spans="1:15" ht="47.25">
      <c r="A99" s="261"/>
      <c r="B99" s="261"/>
      <c r="C99" s="111" t="s">
        <v>42</v>
      </c>
      <c r="D99" s="172" t="s">
        <v>263</v>
      </c>
      <c r="E99" s="261"/>
      <c r="F99" s="187" t="s">
        <v>228</v>
      </c>
      <c r="G99" s="258"/>
      <c r="H99" s="195"/>
      <c r="I99" s="195"/>
      <c r="J99" s="258"/>
      <c r="K99" s="268"/>
      <c r="L99" s="194"/>
      <c r="M99" s="194"/>
      <c r="N99" s="258"/>
      <c r="O99" s="191"/>
    </row>
    <row r="100" spans="1:15" ht="31.5">
      <c r="A100" s="262"/>
      <c r="B100" s="262"/>
      <c r="C100" s="111" t="s">
        <v>42</v>
      </c>
      <c r="D100" s="172" t="s">
        <v>264</v>
      </c>
      <c r="E100" s="262"/>
      <c r="F100" s="187" t="s">
        <v>265</v>
      </c>
      <c r="G100" s="259"/>
      <c r="H100" s="196"/>
      <c r="I100" s="196"/>
      <c r="J100" s="259"/>
      <c r="K100" s="267"/>
      <c r="L100" s="194"/>
      <c r="M100" s="194"/>
      <c r="N100" s="259"/>
      <c r="O100" s="191"/>
    </row>
    <row r="101" spans="1:15" s="97" customFormat="1">
      <c r="A101" s="201"/>
      <c r="B101" s="202"/>
      <c r="C101" s="202"/>
      <c r="D101" s="202"/>
      <c r="E101" s="89"/>
      <c r="F101" s="202"/>
      <c r="G101" s="203"/>
      <c r="H101" s="203"/>
      <c r="I101" s="203"/>
      <c r="J101" s="203"/>
      <c r="K101" s="203"/>
      <c r="L101" s="204"/>
      <c r="M101" s="204"/>
      <c r="N101" s="203"/>
      <c r="O101" s="201"/>
    </row>
    <row r="102" spans="1:15" ht="31.5">
      <c r="A102" s="271" t="s">
        <v>368</v>
      </c>
      <c r="B102" s="273" t="s">
        <v>369</v>
      </c>
      <c r="C102" s="110" t="s">
        <v>42</v>
      </c>
      <c r="D102" s="176" t="s">
        <v>122</v>
      </c>
      <c r="E102" s="277" t="s">
        <v>370</v>
      </c>
      <c r="F102" s="17" t="s">
        <v>123</v>
      </c>
      <c r="G102" s="275" t="s">
        <v>371</v>
      </c>
      <c r="H102" s="159"/>
      <c r="I102" s="159"/>
      <c r="J102" s="269" t="s">
        <v>372</v>
      </c>
      <c r="K102" s="270" t="s">
        <v>373</v>
      </c>
      <c r="L102" s="159"/>
      <c r="M102" s="159"/>
      <c r="N102" s="299" t="s">
        <v>374</v>
      </c>
      <c r="O102" s="191"/>
    </row>
    <row r="103" spans="1:15" ht="31.5">
      <c r="A103" s="272"/>
      <c r="B103" s="274"/>
      <c r="C103" s="110" t="s">
        <v>42</v>
      </c>
      <c r="D103" s="176" t="s">
        <v>125</v>
      </c>
      <c r="E103" s="278"/>
      <c r="F103" s="17" t="s">
        <v>126</v>
      </c>
      <c r="G103" s="276"/>
      <c r="H103" s="159"/>
      <c r="I103" s="159"/>
      <c r="J103" s="269"/>
      <c r="K103" s="270"/>
      <c r="L103" s="159"/>
      <c r="M103" s="159"/>
      <c r="N103" s="299"/>
      <c r="O103" s="191"/>
    </row>
    <row r="104" spans="1:15" ht="31.5">
      <c r="A104" s="272"/>
      <c r="B104" s="274"/>
      <c r="C104" s="173"/>
      <c r="D104" s="173" t="s">
        <v>204</v>
      </c>
      <c r="E104" s="278"/>
      <c r="F104" s="17" t="s">
        <v>123</v>
      </c>
      <c r="G104" s="276"/>
      <c r="H104" s="159"/>
      <c r="I104" s="159"/>
      <c r="J104" s="269"/>
      <c r="K104" s="270"/>
      <c r="L104" s="159"/>
      <c r="M104" s="159"/>
      <c r="N104" s="299"/>
      <c r="O104" s="191"/>
    </row>
    <row r="105" spans="1:15" ht="31.5">
      <c r="A105" s="272"/>
      <c r="B105" s="274"/>
      <c r="C105" s="173"/>
      <c r="D105" s="173" t="s">
        <v>206</v>
      </c>
      <c r="E105" s="279"/>
      <c r="F105" s="17" t="s">
        <v>126</v>
      </c>
      <c r="G105" s="276"/>
      <c r="H105" s="159"/>
      <c r="I105" s="159"/>
      <c r="J105" s="269"/>
      <c r="K105" s="270"/>
      <c r="L105" s="159"/>
      <c r="M105" s="159"/>
      <c r="N105" s="299"/>
      <c r="O105" s="191"/>
    </row>
    <row r="106" spans="1:15">
      <c r="A106" s="205"/>
      <c r="B106" s="191"/>
      <c r="C106" s="191"/>
      <c r="D106" s="191"/>
      <c r="E106" s="98"/>
      <c r="F106" s="191"/>
      <c r="G106" s="191"/>
      <c r="H106" s="191"/>
      <c r="I106" s="191"/>
      <c r="J106" s="191"/>
      <c r="K106" s="191"/>
      <c r="L106" s="206"/>
      <c r="M106" s="207"/>
      <c r="N106" s="191"/>
      <c r="O106" s="208"/>
    </row>
    <row r="107" spans="1:15">
      <c r="A107" s="209"/>
      <c r="B107" s="209"/>
      <c r="C107" s="209"/>
      <c r="D107" s="209"/>
      <c r="E107" s="209"/>
      <c r="F107" s="209"/>
      <c r="G107" s="209"/>
      <c r="H107" s="209"/>
      <c r="I107" s="99"/>
      <c r="J107" s="99"/>
      <c r="K107" s="100"/>
      <c r="L107" s="209"/>
      <c r="M107" s="210"/>
      <c r="N107" s="209"/>
      <c r="O107" s="191"/>
    </row>
    <row r="108" spans="1:15">
      <c r="A108" s="211"/>
      <c r="B108" s="211"/>
      <c r="C108" s="211"/>
      <c r="D108" s="211"/>
      <c r="E108" s="211"/>
      <c r="F108" s="211"/>
      <c r="G108" s="211"/>
      <c r="H108" s="211"/>
      <c r="I108" s="211"/>
      <c r="J108" s="211"/>
      <c r="K108" s="211"/>
      <c r="L108" s="211"/>
      <c r="M108" s="212"/>
      <c r="N108" s="211"/>
      <c r="O108" s="191"/>
    </row>
    <row r="109" spans="1:15">
      <c r="A109" s="211"/>
      <c r="B109" s="211"/>
      <c r="C109" s="211"/>
      <c r="D109" s="211"/>
      <c r="E109" s="211"/>
      <c r="F109" s="211"/>
      <c r="G109" s="211"/>
      <c r="H109" s="211"/>
      <c r="I109" s="211"/>
      <c r="J109" s="211"/>
      <c r="K109" s="211"/>
      <c r="L109" s="211"/>
      <c r="M109" s="212"/>
      <c r="N109" s="211"/>
      <c r="O109" s="191"/>
    </row>
    <row r="110" spans="1:15">
      <c r="A110" s="211"/>
      <c r="B110" s="211"/>
      <c r="C110" s="211"/>
      <c r="D110" s="211"/>
      <c r="E110" s="211"/>
      <c r="F110" s="211"/>
      <c r="G110" s="211"/>
      <c r="H110" s="211"/>
      <c r="I110" s="211"/>
      <c r="J110" s="211"/>
      <c r="K110" s="211"/>
      <c r="L110" s="211"/>
      <c r="M110" s="212"/>
      <c r="N110" s="211"/>
      <c r="O110" s="191"/>
    </row>
    <row r="111" spans="1:15">
      <c r="A111" s="211"/>
      <c r="B111" s="211"/>
      <c r="C111" s="211"/>
      <c r="D111" s="211"/>
      <c r="E111" s="211"/>
      <c r="F111" s="211"/>
      <c r="G111" s="211"/>
      <c r="H111" s="211"/>
      <c r="I111" s="211"/>
      <c r="J111" s="211"/>
      <c r="K111" s="211"/>
      <c r="L111" s="211"/>
      <c r="M111" s="212"/>
      <c r="N111" s="211"/>
      <c r="O111" s="191"/>
    </row>
    <row r="112" spans="1:15">
      <c r="A112" s="211"/>
      <c r="B112" s="211"/>
      <c r="C112" s="211"/>
      <c r="D112" s="211"/>
      <c r="E112" s="211"/>
      <c r="F112" s="211"/>
      <c r="G112" s="211"/>
      <c r="H112" s="211"/>
      <c r="I112" s="211"/>
      <c r="J112" s="211"/>
      <c r="K112" s="211"/>
      <c r="L112" s="211"/>
      <c r="M112" s="212"/>
      <c r="N112" s="211"/>
      <c r="O112" s="191"/>
    </row>
    <row r="113" spans="1:14">
      <c r="A113" s="211"/>
      <c r="B113" s="211"/>
      <c r="C113" s="211"/>
      <c r="D113" s="211"/>
      <c r="E113" s="211"/>
      <c r="F113" s="211"/>
      <c r="G113" s="211"/>
      <c r="H113" s="211"/>
      <c r="I113" s="211"/>
      <c r="J113" s="211"/>
      <c r="K113" s="211"/>
      <c r="L113" s="211"/>
      <c r="M113" s="212"/>
      <c r="N113" s="211"/>
    </row>
    <row r="114" spans="1:14">
      <c r="A114" s="211"/>
      <c r="B114" s="211"/>
      <c r="C114" s="211"/>
      <c r="D114" s="211"/>
      <c r="E114" s="211"/>
      <c r="F114" s="211"/>
      <c r="G114" s="211"/>
      <c r="H114" s="211"/>
      <c r="I114" s="211"/>
      <c r="J114" s="211"/>
      <c r="K114" s="211"/>
      <c r="L114" s="211"/>
      <c r="M114" s="212"/>
      <c r="N114" s="211"/>
    </row>
    <row r="115" spans="1:14">
      <c r="A115" s="211"/>
      <c r="B115" s="211"/>
      <c r="C115" s="211"/>
      <c r="D115" s="211"/>
      <c r="E115" s="211"/>
      <c r="F115" s="211"/>
      <c r="G115" s="211"/>
      <c r="H115" s="211"/>
      <c r="I115" s="211"/>
      <c r="J115" s="211"/>
      <c r="K115" s="211"/>
      <c r="L115" s="211"/>
      <c r="M115" s="212"/>
      <c r="N115" s="211"/>
    </row>
    <row r="116" spans="1:14">
      <c r="A116" s="211"/>
      <c r="B116" s="211"/>
      <c r="C116" s="211"/>
      <c r="D116" s="211"/>
      <c r="E116" s="211"/>
      <c r="F116" s="211"/>
      <c r="G116" s="211"/>
      <c r="H116" s="211"/>
      <c r="I116" s="211"/>
      <c r="J116" s="211"/>
      <c r="K116" s="211"/>
      <c r="L116" s="211"/>
      <c r="M116" s="212"/>
      <c r="N116" s="211"/>
    </row>
    <row r="117" spans="1:14">
      <c r="A117" s="211"/>
      <c r="B117" s="211"/>
      <c r="C117" s="211"/>
      <c r="D117" s="211"/>
      <c r="E117" s="211"/>
      <c r="F117" s="211"/>
      <c r="G117" s="211"/>
      <c r="H117" s="211"/>
      <c r="I117" s="211"/>
      <c r="J117" s="211"/>
      <c r="K117" s="211"/>
      <c r="L117" s="211"/>
      <c r="M117" s="212"/>
      <c r="N117" s="211"/>
    </row>
    <row r="118" spans="1:14">
      <c r="A118" s="211"/>
      <c r="B118" s="211"/>
      <c r="C118" s="211"/>
      <c r="D118" s="211"/>
      <c r="E118" s="211"/>
      <c r="F118" s="211"/>
      <c r="G118" s="211"/>
      <c r="H118" s="211"/>
      <c r="I118" s="211"/>
      <c r="J118" s="211"/>
      <c r="K118" s="211"/>
      <c r="L118" s="211"/>
      <c r="M118" s="212"/>
      <c r="N118" s="211"/>
    </row>
    <row r="119" spans="1:14">
      <c r="A119" s="211"/>
      <c r="B119" s="211"/>
      <c r="C119" s="211"/>
      <c r="D119" s="211"/>
      <c r="E119" s="211"/>
      <c r="F119" s="211"/>
      <c r="G119" s="211"/>
      <c r="H119" s="211"/>
      <c r="I119" s="211"/>
      <c r="J119" s="211"/>
      <c r="K119" s="211"/>
      <c r="L119" s="211"/>
      <c r="M119" s="212"/>
      <c r="N119" s="211"/>
    </row>
    <row r="120" spans="1:14">
      <c r="A120" s="211"/>
      <c r="B120" s="211"/>
      <c r="C120" s="211"/>
      <c r="D120" s="211"/>
      <c r="E120" s="211"/>
      <c r="F120" s="211"/>
      <c r="G120" s="211"/>
      <c r="H120" s="211"/>
      <c r="I120" s="211"/>
      <c r="J120" s="211"/>
      <c r="K120" s="211"/>
      <c r="L120" s="211"/>
      <c r="M120" s="212"/>
      <c r="N120" s="211"/>
    </row>
    <row r="121" spans="1:14">
      <c r="A121" s="211"/>
      <c r="B121" s="211"/>
      <c r="C121" s="211"/>
      <c r="D121" s="211"/>
      <c r="E121" s="211"/>
      <c r="F121" s="211"/>
      <c r="G121" s="211"/>
      <c r="H121" s="211"/>
      <c r="I121" s="211"/>
      <c r="J121" s="211"/>
      <c r="K121" s="211"/>
      <c r="L121" s="211"/>
      <c r="M121" s="212"/>
      <c r="N121" s="211"/>
    </row>
    <row r="122" spans="1:14">
      <c r="A122" s="211"/>
      <c r="B122" s="211"/>
      <c r="C122" s="211"/>
      <c r="D122" s="211"/>
      <c r="E122" s="211"/>
      <c r="F122" s="211"/>
      <c r="G122" s="211"/>
      <c r="H122" s="211"/>
      <c r="I122" s="211"/>
      <c r="J122" s="211"/>
      <c r="K122" s="211"/>
      <c r="L122" s="211"/>
      <c r="M122" s="212"/>
      <c r="N122" s="211"/>
    </row>
    <row r="123" spans="1:14">
      <c r="A123" s="211"/>
      <c r="B123" s="211"/>
      <c r="C123" s="211"/>
      <c r="D123" s="211"/>
      <c r="E123" s="211"/>
      <c r="F123" s="211"/>
      <c r="G123" s="211"/>
      <c r="H123" s="211"/>
      <c r="I123" s="211"/>
      <c r="J123" s="211"/>
      <c r="K123" s="211"/>
      <c r="L123" s="211"/>
      <c r="M123" s="212"/>
      <c r="N123" s="211"/>
    </row>
    <row r="124" spans="1:14">
      <c r="A124" s="211"/>
      <c r="B124" s="211"/>
      <c r="C124" s="211"/>
      <c r="D124" s="211"/>
      <c r="E124" s="211"/>
      <c r="F124" s="211"/>
      <c r="G124" s="211"/>
      <c r="H124" s="211"/>
      <c r="I124" s="211"/>
      <c r="J124" s="211"/>
      <c r="K124" s="211"/>
      <c r="L124" s="211"/>
      <c r="M124" s="212"/>
      <c r="N124" s="211"/>
    </row>
    <row r="125" spans="1:14">
      <c r="A125" s="211"/>
      <c r="B125" s="211"/>
      <c r="C125" s="211"/>
      <c r="D125" s="211"/>
      <c r="E125" s="211"/>
      <c r="F125" s="211"/>
      <c r="G125" s="211"/>
      <c r="H125" s="211"/>
      <c r="I125" s="211"/>
      <c r="J125" s="211"/>
      <c r="K125" s="211"/>
      <c r="L125" s="211"/>
      <c r="M125" s="212"/>
      <c r="N125" s="211"/>
    </row>
    <row r="126" spans="1:14">
      <c r="A126" s="211"/>
      <c r="B126" s="211"/>
      <c r="C126" s="211"/>
      <c r="D126" s="211"/>
      <c r="E126" s="211"/>
      <c r="F126" s="211"/>
      <c r="G126" s="211"/>
      <c r="H126" s="211"/>
      <c r="I126" s="211"/>
      <c r="J126" s="211"/>
      <c r="K126" s="211"/>
      <c r="L126" s="211"/>
      <c r="M126" s="212"/>
      <c r="N126" s="211"/>
    </row>
  </sheetData>
  <mergeCells count="92">
    <mergeCell ref="A1:F1"/>
    <mergeCell ref="A2:F3"/>
    <mergeCell ref="N102:N105"/>
    <mergeCell ref="G17:G21"/>
    <mergeCell ref="G42:G61"/>
    <mergeCell ref="J42:J61"/>
    <mergeCell ref="K42:K61"/>
    <mergeCell ref="N42:N61"/>
    <mergeCell ref="N17:N21"/>
    <mergeCell ref="G63:G64"/>
    <mergeCell ref="G88:G91"/>
    <mergeCell ref="N63:N64"/>
    <mergeCell ref="N23:N28"/>
    <mergeCell ref="N5:N9"/>
    <mergeCell ref="N11:N12"/>
    <mergeCell ref="J5:J9"/>
    <mergeCell ref="A5:A9"/>
    <mergeCell ref="B5:B9"/>
    <mergeCell ref="G11:G12"/>
    <mergeCell ref="A11:A15"/>
    <mergeCell ref="B11:B12"/>
    <mergeCell ref="B14:B15"/>
    <mergeCell ref="J14:J15"/>
    <mergeCell ref="K14:K15"/>
    <mergeCell ref="G5:G9"/>
    <mergeCell ref="G14:G15"/>
    <mergeCell ref="E63:E64"/>
    <mergeCell ref="E32:E40"/>
    <mergeCell ref="G32:G40"/>
    <mergeCell ref="K5:K9"/>
    <mergeCell ref="J11:J12"/>
    <mergeCell ref="K11:K12"/>
    <mergeCell ref="E66:E71"/>
    <mergeCell ref="G66:G71"/>
    <mergeCell ref="J66:J71"/>
    <mergeCell ref="K66:K71"/>
    <mergeCell ref="K32:K40"/>
    <mergeCell ref="B17:B21"/>
    <mergeCell ref="B42:B61"/>
    <mergeCell ref="K17:K21"/>
    <mergeCell ref="J17:J21"/>
    <mergeCell ref="G23:G28"/>
    <mergeCell ref="J23:J28"/>
    <mergeCell ref="K23:K28"/>
    <mergeCell ref="E42:E61"/>
    <mergeCell ref="A102:A105"/>
    <mergeCell ref="B102:B105"/>
    <mergeCell ref="G102:G105"/>
    <mergeCell ref="E102:E105"/>
    <mergeCell ref="B88:B91"/>
    <mergeCell ref="B93:B100"/>
    <mergeCell ref="A73:A100"/>
    <mergeCell ref="E93:E100"/>
    <mergeCell ref="G93:G100"/>
    <mergeCell ref="J93:J100"/>
    <mergeCell ref="K93:K100"/>
    <mergeCell ref="J102:J105"/>
    <mergeCell ref="K102:K105"/>
    <mergeCell ref="E73:E81"/>
    <mergeCell ref="E83:E86"/>
    <mergeCell ref="A17:A30"/>
    <mergeCell ref="K88:K91"/>
    <mergeCell ref="G83:G86"/>
    <mergeCell ref="J83:J86"/>
    <mergeCell ref="K83:K86"/>
    <mergeCell ref="G73:G81"/>
    <mergeCell ref="J73:J81"/>
    <mergeCell ref="K73:K81"/>
    <mergeCell ref="B63:B64"/>
    <mergeCell ref="J32:J40"/>
    <mergeCell ref="B66:B71"/>
    <mergeCell ref="B73:B81"/>
    <mergeCell ref="B83:B86"/>
    <mergeCell ref="B23:B28"/>
    <mergeCell ref="B32:B40"/>
    <mergeCell ref="A32:A71"/>
    <mergeCell ref="N93:N100"/>
    <mergeCell ref="N14:N15"/>
    <mergeCell ref="E5:E9"/>
    <mergeCell ref="E11:E12"/>
    <mergeCell ref="E14:E15"/>
    <mergeCell ref="E17:E21"/>
    <mergeCell ref="E23:E28"/>
    <mergeCell ref="N32:N40"/>
    <mergeCell ref="J63:J64"/>
    <mergeCell ref="K63:K64"/>
    <mergeCell ref="E88:E91"/>
    <mergeCell ref="J88:J91"/>
    <mergeCell ref="N66:N71"/>
    <mergeCell ref="N73:N81"/>
    <mergeCell ref="N83:N86"/>
    <mergeCell ref="N88:N91"/>
  </mergeCells>
  <dataValidations count="1">
    <dataValidation type="list" allowBlank="1" showInputMessage="1" showErrorMessage="1" sqref="M5:M9 M11:M12 M14:M15 M17:M21 M23:M28 M30 M32:M40 M102:M105 M63:M64 M66:M71 M73:M81 M83:M86 M88:M91 M93:M100 M42:M61">
      <formula1>"Accept, Mitigate, Transfer, Avoid"</formula1>
    </dataValidation>
  </dataValidations>
  <pageMargins left="0.75" right="0.75" top="1" bottom="1" header="0.5" footer="0.5"/>
  <pageSetup scale="10" fitToWidth="0" fitToHeight="0" orientation="portrait" horizontalDpi="4294967292" verticalDpi="4294967292"/>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9"/>
  <sheetViews>
    <sheetView zoomScale="80" zoomScaleNormal="80" zoomScalePageLayoutView="125" workbookViewId="0">
      <pane xSplit="6" ySplit="4" topLeftCell="G5" activePane="bottomRight" state="frozen"/>
      <selection pane="topRight" activeCell="F97" sqref="F97"/>
      <selection pane="bottomLeft" activeCell="F97" sqref="F97"/>
      <selection pane="bottomRight" activeCell="G93" sqref="G93:G100"/>
    </sheetView>
  </sheetViews>
  <sheetFormatPr defaultColWidth="11" defaultRowHeight="15"/>
  <cols>
    <col min="1" max="1" width="14.125" style="101" customWidth="1"/>
    <col min="2" max="2" width="11" style="101"/>
    <col min="3" max="3" width="10.625" style="101" customWidth="1"/>
    <col min="4" max="4" width="7.375" style="101" bestFit="1" customWidth="1"/>
    <col min="5" max="5" width="17" style="101" customWidth="1"/>
    <col min="6" max="6" width="61.375" style="118" customWidth="1"/>
    <col min="7" max="7" width="38.5" style="118" customWidth="1"/>
    <col min="8" max="8" width="28.625" style="119" customWidth="1"/>
    <col min="9" max="9" width="26.875" style="118" customWidth="1"/>
    <col min="10" max="10" width="47.625" style="118" customWidth="1"/>
    <col min="11" max="11" width="64" style="118" customWidth="1"/>
    <col min="12" max="13" width="34.5" style="118" customWidth="1"/>
    <col min="14" max="14" width="34.875" style="101" customWidth="1"/>
    <col min="15" max="15" width="11" style="328"/>
    <col min="16" max="16384" width="11" style="70"/>
  </cols>
  <sheetData>
    <row r="1" spans="1:15" ht="15.95" customHeight="1">
      <c r="A1" s="293" t="s">
        <v>375</v>
      </c>
      <c r="B1" s="294"/>
      <c r="C1" s="294"/>
      <c r="D1" s="294"/>
      <c r="E1" s="294"/>
      <c r="F1" s="314"/>
      <c r="G1" s="149"/>
      <c r="H1" s="149"/>
      <c r="I1" s="149"/>
      <c r="J1" s="149"/>
      <c r="K1" s="149"/>
      <c r="L1" s="149"/>
      <c r="M1" s="149"/>
      <c r="N1" s="149"/>
      <c r="O1" s="325" t="s">
        <v>287</v>
      </c>
    </row>
    <row r="2" spans="1:15" ht="15.95" customHeight="1">
      <c r="A2" s="295" t="s">
        <v>376</v>
      </c>
      <c r="B2" s="296"/>
      <c r="C2" s="296"/>
      <c r="D2" s="296"/>
      <c r="E2" s="296"/>
      <c r="F2" s="315"/>
      <c r="G2" s="154"/>
      <c r="H2" s="154"/>
      <c r="I2" s="154"/>
      <c r="J2" s="154"/>
      <c r="K2" s="154"/>
      <c r="L2" s="154"/>
      <c r="M2" s="154"/>
      <c r="N2" s="154"/>
      <c r="O2" s="326"/>
    </row>
    <row r="3" spans="1:15" ht="151.5" customHeight="1">
      <c r="A3" s="297"/>
      <c r="B3" s="298"/>
      <c r="C3" s="298"/>
      <c r="D3" s="298"/>
      <c r="E3" s="298"/>
      <c r="F3" s="316"/>
      <c r="G3" s="154"/>
      <c r="H3" s="154"/>
      <c r="I3" s="154"/>
      <c r="J3" s="154"/>
      <c r="K3" s="154"/>
      <c r="L3" s="154"/>
      <c r="M3" s="154"/>
      <c r="N3" s="154"/>
      <c r="O3" s="326"/>
    </row>
    <row r="4" spans="1:15" ht="60.95" customHeight="1">
      <c r="A4" s="71" t="s">
        <v>28</v>
      </c>
      <c r="B4" s="71" t="s">
        <v>275</v>
      </c>
      <c r="C4" s="72" t="s">
        <v>276</v>
      </c>
      <c r="D4" s="72" t="s">
        <v>29</v>
      </c>
      <c r="E4" s="74" t="s">
        <v>277</v>
      </c>
      <c r="F4" s="73" t="s">
        <v>278</v>
      </c>
      <c r="G4" s="74" t="s">
        <v>279</v>
      </c>
      <c r="H4" s="74" t="s">
        <v>280</v>
      </c>
      <c r="I4" s="74" t="s">
        <v>281</v>
      </c>
      <c r="J4" s="74" t="s">
        <v>282</v>
      </c>
      <c r="K4" s="74" t="s">
        <v>283</v>
      </c>
      <c r="L4" s="75" t="s">
        <v>284</v>
      </c>
      <c r="M4" s="120" t="s">
        <v>285</v>
      </c>
      <c r="N4" s="74" t="s">
        <v>286</v>
      </c>
      <c r="O4" s="326"/>
    </row>
    <row r="5" spans="1:15" ht="33.950000000000003" customHeight="1">
      <c r="A5" s="260" t="s">
        <v>43</v>
      </c>
      <c r="B5" s="320" t="s">
        <v>43</v>
      </c>
      <c r="C5" s="110" t="s">
        <v>42</v>
      </c>
      <c r="D5" s="176" t="s">
        <v>44</v>
      </c>
      <c r="E5" s="260" t="s">
        <v>288</v>
      </c>
      <c r="F5" s="76" t="s">
        <v>45</v>
      </c>
      <c r="G5" s="313" t="s">
        <v>289</v>
      </c>
      <c r="H5" s="312" t="s">
        <v>377</v>
      </c>
      <c r="I5" s="312" t="s">
        <v>378</v>
      </c>
      <c r="J5" s="311" t="s">
        <v>290</v>
      </c>
      <c r="K5" s="313" t="s">
        <v>291</v>
      </c>
      <c r="L5" s="317" t="s">
        <v>379</v>
      </c>
      <c r="M5" s="317" t="s">
        <v>380</v>
      </c>
      <c r="N5" s="313" t="s">
        <v>292</v>
      </c>
      <c r="O5" s="326"/>
    </row>
    <row r="6" spans="1:15" ht="30">
      <c r="A6" s="261"/>
      <c r="B6" s="320"/>
      <c r="C6" s="110" t="s">
        <v>42</v>
      </c>
      <c r="D6" s="176" t="s">
        <v>49</v>
      </c>
      <c r="E6" s="261"/>
      <c r="F6" s="76" t="s">
        <v>129</v>
      </c>
      <c r="G6" s="313"/>
      <c r="H6" s="312"/>
      <c r="I6" s="312"/>
      <c r="J6" s="311"/>
      <c r="K6" s="313"/>
      <c r="L6" s="318"/>
      <c r="M6" s="318"/>
      <c r="N6" s="313"/>
      <c r="O6" s="326"/>
    </row>
    <row r="7" spans="1:15" ht="15" customHeight="1">
      <c r="A7" s="261"/>
      <c r="B7" s="320"/>
      <c r="C7" s="176"/>
      <c r="D7" s="176" t="s">
        <v>52</v>
      </c>
      <c r="E7" s="261"/>
      <c r="F7" s="76" t="s">
        <v>293</v>
      </c>
      <c r="G7" s="313"/>
      <c r="H7" s="312"/>
      <c r="I7" s="312"/>
      <c r="J7" s="311"/>
      <c r="K7" s="313"/>
      <c r="L7" s="318"/>
      <c r="M7" s="318"/>
      <c r="N7" s="313"/>
      <c r="O7" s="326"/>
    </row>
    <row r="8" spans="1:15" ht="134.1" customHeight="1">
      <c r="A8" s="261"/>
      <c r="B8" s="320"/>
      <c r="C8" s="176"/>
      <c r="D8" s="176" t="s">
        <v>128</v>
      </c>
      <c r="E8" s="261"/>
      <c r="F8" s="15" t="s">
        <v>129</v>
      </c>
      <c r="G8" s="313"/>
      <c r="H8" s="312"/>
      <c r="I8" s="312"/>
      <c r="J8" s="311"/>
      <c r="K8" s="313"/>
      <c r="L8" s="318"/>
      <c r="M8" s="318"/>
      <c r="N8" s="313"/>
      <c r="O8" s="326"/>
    </row>
    <row r="9" spans="1:15" ht="31.5">
      <c r="A9" s="262"/>
      <c r="B9" s="320"/>
      <c r="C9" s="176"/>
      <c r="D9" s="176" t="s">
        <v>132</v>
      </c>
      <c r="E9" s="262"/>
      <c r="F9" s="15" t="s">
        <v>53</v>
      </c>
      <c r="G9" s="313"/>
      <c r="H9" s="312"/>
      <c r="I9" s="312"/>
      <c r="J9" s="311"/>
      <c r="K9" s="313"/>
      <c r="L9" s="319"/>
      <c r="M9" s="319"/>
      <c r="N9" s="313"/>
      <c r="O9" s="326"/>
    </row>
    <row r="10" spans="1:15" s="81" customFormat="1">
      <c r="A10" s="77"/>
      <c r="B10" s="113"/>
      <c r="C10" s="113"/>
      <c r="D10" s="113"/>
      <c r="E10" s="80"/>
      <c r="F10" s="78"/>
      <c r="G10" s="114"/>
      <c r="H10" s="114"/>
      <c r="I10" s="114"/>
      <c r="J10" s="114"/>
      <c r="K10" s="114"/>
      <c r="L10" s="114"/>
      <c r="M10" s="114"/>
      <c r="N10" s="114"/>
      <c r="O10" s="326"/>
    </row>
    <row r="11" spans="1:15" ht="66.95" customHeight="1">
      <c r="A11" s="260" t="s">
        <v>294</v>
      </c>
      <c r="B11" s="320" t="s">
        <v>295</v>
      </c>
      <c r="C11" s="176"/>
      <c r="D11" s="176" t="s">
        <v>134</v>
      </c>
      <c r="E11" s="260" t="s">
        <v>288</v>
      </c>
      <c r="F11" s="21" t="s">
        <v>135</v>
      </c>
      <c r="G11" s="313"/>
      <c r="H11" s="312" t="s">
        <v>381</v>
      </c>
      <c r="I11" s="312"/>
      <c r="J11" s="311"/>
      <c r="K11" s="311" t="s">
        <v>296</v>
      </c>
      <c r="L11" s="312"/>
      <c r="M11" s="317"/>
      <c r="N11" s="313" t="s">
        <v>297</v>
      </c>
      <c r="O11" s="326"/>
    </row>
    <row r="12" spans="1:15" ht="54" customHeight="1">
      <c r="A12" s="261"/>
      <c r="B12" s="320"/>
      <c r="C12" s="176"/>
      <c r="D12" s="176" t="s">
        <v>137</v>
      </c>
      <c r="E12" s="262"/>
      <c r="F12" s="21" t="s">
        <v>138</v>
      </c>
      <c r="G12" s="313"/>
      <c r="H12" s="312"/>
      <c r="I12" s="312"/>
      <c r="J12" s="311"/>
      <c r="K12" s="311"/>
      <c r="L12" s="312"/>
      <c r="M12" s="318"/>
      <c r="N12" s="313"/>
      <c r="O12" s="326"/>
    </row>
    <row r="13" spans="1:15" s="81" customFormat="1" ht="15.95" customHeight="1">
      <c r="A13" s="261"/>
      <c r="B13" s="90"/>
      <c r="C13" s="90"/>
      <c r="D13" s="90"/>
      <c r="E13" s="85"/>
      <c r="F13" s="83"/>
      <c r="G13" s="115"/>
      <c r="H13" s="115"/>
      <c r="I13" s="115"/>
      <c r="J13" s="115"/>
      <c r="K13" s="115"/>
      <c r="L13" s="115"/>
      <c r="M13" s="115"/>
      <c r="N13" s="115"/>
      <c r="O13" s="326"/>
    </row>
    <row r="14" spans="1:15" ht="93" customHeight="1">
      <c r="A14" s="261"/>
      <c r="B14" s="320" t="s">
        <v>298</v>
      </c>
      <c r="C14" s="110" t="s">
        <v>42</v>
      </c>
      <c r="D14" s="176" t="s">
        <v>139</v>
      </c>
      <c r="E14" s="260" t="s">
        <v>299</v>
      </c>
      <c r="F14" s="21" t="s">
        <v>140</v>
      </c>
      <c r="G14" s="313" t="s">
        <v>300</v>
      </c>
      <c r="H14" s="312" t="s">
        <v>258</v>
      </c>
      <c r="I14" s="312" t="s">
        <v>382</v>
      </c>
      <c r="J14" s="311" t="s">
        <v>301</v>
      </c>
      <c r="K14" s="311" t="s">
        <v>302</v>
      </c>
      <c r="L14" s="317" t="s">
        <v>383</v>
      </c>
      <c r="M14" s="317" t="s">
        <v>380</v>
      </c>
      <c r="N14" s="313" t="s">
        <v>303</v>
      </c>
      <c r="O14" s="326"/>
    </row>
    <row r="15" spans="1:15" ht="120" customHeight="1">
      <c r="A15" s="262"/>
      <c r="B15" s="320"/>
      <c r="C15" s="176"/>
      <c r="D15" s="176" t="s">
        <v>141</v>
      </c>
      <c r="E15" s="262"/>
      <c r="F15" s="21" t="s">
        <v>142</v>
      </c>
      <c r="G15" s="313"/>
      <c r="H15" s="312"/>
      <c r="I15" s="312"/>
      <c r="J15" s="311"/>
      <c r="K15" s="311"/>
      <c r="L15" s="319"/>
      <c r="M15" s="319"/>
      <c r="N15" s="313"/>
      <c r="O15" s="326"/>
    </row>
    <row r="16" spans="1:15" s="81" customFormat="1">
      <c r="A16" s="77"/>
      <c r="B16" s="113"/>
      <c r="C16" s="113"/>
      <c r="D16" s="113"/>
      <c r="E16" s="80"/>
      <c r="F16" s="78"/>
      <c r="G16" s="114"/>
      <c r="H16" s="114"/>
      <c r="I16" s="114"/>
      <c r="J16" s="114"/>
      <c r="K16" s="114"/>
      <c r="L16" s="114"/>
      <c r="M16" s="114"/>
      <c r="N16" s="114"/>
      <c r="O16" s="326"/>
    </row>
    <row r="17" spans="1:15" ht="39" customHeight="1">
      <c r="A17" s="260" t="s">
        <v>55</v>
      </c>
      <c r="B17" s="320" t="s">
        <v>304</v>
      </c>
      <c r="C17" s="176"/>
      <c r="D17" s="176" t="s">
        <v>56</v>
      </c>
      <c r="E17" s="260" t="s">
        <v>305</v>
      </c>
      <c r="F17" s="5" t="s">
        <v>57</v>
      </c>
      <c r="G17" s="311" t="s">
        <v>306</v>
      </c>
      <c r="H17" s="312" t="s">
        <v>377</v>
      </c>
      <c r="I17" s="312" t="s">
        <v>384</v>
      </c>
      <c r="J17" s="311"/>
      <c r="K17" s="311" t="s">
        <v>307</v>
      </c>
      <c r="L17" s="312" t="s">
        <v>385</v>
      </c>
      <c r="M17" s="312" t="s">
        <v>380</v>
      </c>
      <c r="N17" s="321" t="s">
        <v>308</v>
      </c>
      <c r="O17" s="326"/>
    </row>
    <row r="18" spans="1:15" ht="39" customHeight="1">
      <c r="A18" s="261"/>
      <c r="B18" s="320"/>
      <c r="C18" s="173"/>
      <c r="D18" s="173" t="s">
        <v>61</v>
      </c>
      <c r="E18" s="261"/>
      <c r="F18" s="5" t="s">
        <v>62</v>
      </c>
      <c r="G18" s="311"/>
      <c r="H18" s="312"/>
      <c r="I18" s="312"/>
      <c r="J18" s="311"/>
      <c r="K18" s="311"/>
      <c r="L18" s="312"/>
      <c r="M18" s="312"/>
      <c r="N18" s="321"/>
      <c r="O18" s="326"/>
    </row>
    <row r="19" spans="1:15" ht="47.1" customHeight="1">
      <c r="A19" s="261"/>
      <c r="B19" s="320"/>
      <c r="C19" s="173"/>
      <c r="D19" s="173" t="s">
        <v>64</v>
      </c>
      <c r="E19" s="261"/>
      <c r="F19" s="5" t="s">
        <v>65</v>
      </c>
      <c r="G19" s="311"/>
      <c r="H19" s="312"/>
      <c r="I19" s="312"/>
      <c r="J19" s="311"/>
      <c r="K19" s="311"/>
      <c r="L19" s="312"/>
      <c r="M19" s="312"/>
      <c r="N19" s="321"/>
      <c r="O19" s="326"/>
    </row>
    <row r="20" spans="1:15" ht="47.1" customHeight="1">
      <c r="A20" s="261"/>
      <c r="B20" s="320"/>
      <c r="C20" s="176"/>
      <c r="D20" s="176" t="s">
        <v>143</v>
      </c>
      <c r="E20" s="261"/>
      <c r="F20" s="5" t="s">
        <v>144</v>
      </c>
      <c r="G20" s="311"/>
      <c r="H20" s="312"/>
      <c r="I20" s="312"/>
      <c r="J20" s="311"/>
      <c r="K20" s="311"/>
      <c r="L20" s="312"/>
      <c r="M20" s="312"/>
      <c r="N20" s="321"/>
      <c r="O20" s="326"/>
    </row>
    <row r="21" spans="1:15" ht="47.1" customHeight="1">
      <c r="A21" s="261"/>
      <c r="B21" s="320"/>
      <c r="C21" s="176"/>
      <c r="D21" s="176" t="s">
        <v>147</v>
      </c>
      <c r="E21" s="262"/>
      <c r="F21" s="5" t="s">
        <v>148</v>
      </c>
      <c r="G21" s="311"/>
      <c r="H21" s="312"/>
      <c r="I21" s="312"/>
      <c r="J21" s="311"/>
      <c r="K21" s="311"/>
      <c r="L21" s="312"/>
      <c r="M21" s="312"/>
      <c r="N21" s="321"/>
      <c r="O21" s="326"/>
    </row>
    <row r="22" spans="1:15" s="81" customFormat="1">
      <c r="A22" s="261"/>
      <c r="B22" s="90"/>
      <c r="C22" s="90"/>
      <c r="D22" s="90"/>
      <c r="E22" s="72"/>
      <c r="F22" s="83"/>
      <c r="G22" s="115"/>
      <c r="H22" s="115"/>
      <c r="I22" s="115"/>
      <c r="J22" s="115"/>
      <c r="K22" s="115"/>
      <c r="L22" s="115"/>
      <c r="M22" s="115"/>
      <c r="N22" s="115"/>
      <c r="O22" s="326"/>
    </row>
    <row r="23" spans="1:15" ht="17.100000000000001" customHeight="1">
      <c r="A23" s="261"/>
      <c r="B23" s="320" t="s">
        <v>309</v>
      </c>
      <c r="C23" s="110" t="s">
        <v>42</v>
      </c>
      <c r="D23" s="176" t="s">
        <v>67</v>
      </c>
      <c r="E23" s="260" t="s">
        <v>310</v>
      </c>
      <c r="F23" s="5" t="s">
        <v>68</v>
      </c>
      <c r="G23" s="313" t="s">
        <v>311</v>
      </c>
      <c r="H23" s="312" t="s">
        <v>377</v>
      </c>
      <c r="I23" s="312" t="s">
        <v>386</v>
      </c>
      <c r="J23" s="313" t="s">
        <v>312</v>
      </c>
      <c r="K23" s="313" t="s">
        <v>313</v>
      </c>
      <c r="L23" s="312" t="s">
        <v>387</v>
      </c>
      <c r="M23" s="312" t="s">
        <v>380</v>
      </c>
      <c r="N23" s="313" t="s">
        <v>314</v>
      </c>
      <c r="O23" s="326"/>
    </row>
    <row r="24" spans="1:15" ht="31.5">
      <c r="A24" s="261"/>
      <c r="B24" s="320"/>
      <c r="C24" s="176"/>
      <c r="D24" s="176" t="s">
        <v>70</v>
      </c>
      <c r="E24" s="261"/>
      <c r="F24" s="5" t="s">
        <v>71</v>
      </c>
      <c r="G24" s="313"/>
      <c r="H24" s="312"/>
      <c r="I24" s="312"/>
      <c r="J24" s="313"/>
      <c r="K24" s="313"/>
      <c r="L24" s="312"/>
      <c r="M24" s="312"/>
      <c r="N24" s="313"/>
      <c r="O24" s="326"/>
    </row>
    <row r="25" spans="1:15" ht="30" customHeight="1">
      <c r="A25" s="261"/>
      <c r="B25" s="320"/>
      <c r="C25" s="110" t="s">
        <v>42</v>
      </c>
      <c r="D25" s="176" t="s">
        <v>73</v>
      </c>
      <c r="E25" s="261"/>
      <c r="F25" s="5" t="s">
        <v>74</v>
      </c>
      <c r="G25" s="313"/>
      <c r="H25" s="312"/>
      <c r="I25" s="312"/>
      <c r="J25" s="313"/>
      <c r="K25" s="313"/>
      <c r="L25" s="312"/>
      <c r="M25" s="312"/>
      <c r="N25" s="313"/>
      <c r="O25" s="326"/>
    </row>
    <row r="26" spans="1:15" ht="32.1" customHeight="1">
      <c r="A26" s="261"/>
      <c r="B26" s="320"/>
      <c r="C26" s="112" t="s">
        <v>42</v>
      </c>
      <c r="D26" s="173" t="s">
        <v>149</v>
      </c>
      <c r="E26" s="261"/>
      <c r="F26" s="5" t="s">
        <v>68</v>
      </c>
      <c r="G26" s="313"/>
      <c r="H26" s="312"/>
      <c r="I26" s="312"/>
      <c r="J26" s="313"/>
      <c r="K26" s="313"/>
      <c r="L26" s="312"/>
      <c r="M26" s="312"/>
      <c r="N26" s="313"/>
      <c r="O26" s="326"/>
    </row>
    <row r="27" spans="1:15" ht="31.5">
      <c r="A27" s="261"/>
      <c r="B27" s="320"/>
      <c r="C27" s="173"/>
      <c r="D27" s="173" t="s">
        <v>150</v>
      </c>
      <c r="E27" s="261"/>
      <c r="F27" s="5" t="s">
        <v>71</v>
      </c>
      <c r="G27" s="313"/>
      <c r="H27" s="312"/>
      <c r="I27" s="312"/>
      <c r="J27" s="313"/>
      <c r="K27" s="313"/>
      <c r="L27" s="312"/>
      <c r="M27" s="312"/>
      <c r="N27" s="313"/>
      <c r="O27" s="326"/>
    </row>
    <row r="28" spans="1:15" ht="47.1" customHeight="1">
      <c r="A28" s="261"/>
      <c r="B28" s="320"/>
      <c r="C28" s="112" t="s">
        <v>42</v>
      </c>
      <c r="D28" s="173" t="s">
        <v>151</v>
      </c>
      <c r="E28" s="262"/>
      <c r="F28" s="5" t="s">
        <v>74</v>
      </c>
      <c r="G28" s="313"/>
      <c r="H28" s="312"/>
      <c r="I28" s="312"/>
      <c r="J28" s="313"/>
      <c r="K28" s="313"/>
      <c r="L28" s="312"/>
      <c r="M28" s="312"/>
      <c r="N28" s="313"/>
      <c r="O28" s="326"/>
    </row>
    <row r="29" spans="1:15" s="81" customFormat="1">
      <c r="A29" s="261"/>
      <c r="B29" s="90"/>
      <c r="C29" s="90"/>
      <c r="D29" s="90"/>
      <c r="E29" s="72"/>
      <c r="F29" s="83"/>
      <c r="G29" s="115"/>
      <c r="H29" s="115"/>
      <c r="I29" s="115"/>
      <c r="J29" s="115"/>
      <c r="K29" s="115"/>
      <c r="L29" s="115"/>
      <c r="M29" s="115"/>
      <c r="N29" s="115"/>
      <c r="O29" s="326"/>
    </row>
    <row r="30" spans="1:15" ht="117" customHeight="1">
      <c r="A30" s="262"/>
      <c r="B30" s="86" t="s">
        <v>315</v>
      </c>
      <c r="C30" s="110" t="s">
        <v>42</v>
      </c>
      <c r="D30" s="176" t="s">
        <v>76</v>
      </c>
      <c r="E30" s="88" t="s">
        <v>316</v>
      </c>
      <c r="F30" s="5" t="s">
        <v>77</v>
      </c>
      <c r="G30" s="197" t="s">
        <v>317</v>
      </c>
      <c r="H30" s="198" t="s">
        <v>258</v>
      </c>
      <c r="I30" s="198" t="s">
        <v>388</v>
      </c>
      <c r="J30" s="199" t="s">
        <v>318</v>
      </c>
      <c r="K30" s="197" t="s">
        <v>319</v>
      </c>
      <c r="L30" s="198" t="s">
        <v>389</v>
      </c>
      <c r="M30" s="198" t="s">
        <v>380</v>
      </c>
      <c r="N30" s="87" t="s">
        <v>320</v>
      </c>
      <c r="O30" s="326"/>
    </row>
    <row r="31" spans="1:15" s="81" customFormat="1">
      <c r="A31" s="77"/>
      <c r="B31" s="113"/>
      <c r="C31" s="113"/>
      <c r="D31" s="113"/>
      <c r="E31" s="89"/>
      <c r="F31" s="78"/>
      <c r="G31" s="114"/>
      <c r="H31" s="114"/>
      <c r="I31" s="114"/>
      <c r="J31" s="114"/>
      <c r="K31" s="114"/>
      <c r="L31" s="114"/>
      <c r="M31" s="114"/>
      <c r="N31" s="114"/>
      <c r="O31" s="326"/>
    </row>
    <row r="32" spans="1:15" ht="33.950000000000003" customHeight="1">
      <c r="A32" s="260" t="s">
        <v>152</v>
      </c>
      <c r="B32" s="320" t="s">
        <v>321</v>
      </c>
      <c r="C32" s="110" t="s">
        <v>42</v>
      </c>
      <c r="D32" s="176" t="str">
        <f>'1.1'!C20</f>
        <v>HH 15</v>
      </c>
      <c r="E32" s="290" t="s">
        <v>322</v>
      </c>
      <c r="F32" s="16" t="s">
        <v>93</v>
      </c>
      <c r="G32" s="322" t="s">
        <v>323</v>
      </c>
      <c r="H32" s="323" t="s">
        <v>258</v>
      </c>
      <c r="I32" s="323" t="s">
        <v>390</v>
      </c>
      <c r="J32" s="322" t="s">
        <v>324</v>
      </c>
      <c r="K32" s="322" t="s">
        <v>325</v>
      </c>
      <c r="L32" s="323" t="s">
        <v>391</v>
      </c>
      <c r="M32" s="323" t="s">
        <v>380</v>
      </c>
      <c r="N32" s="322" t="s">
        <v>326</v>
      </c>
      <c r="O32" s="326"/>
    </row>
    <row r="33" spans="1:15" ht="31.5">
      <c r="A33" s="261"/>
      <c r="B33" s="320"/>
      <c r="C33" s="110" t="s">
        <v>42</v>
      </c>
      <c r="D33" s="176" t="str">
        <f>'1.1'!C21</f>
        <v>HH 16</v>
      </c>
      <c r="E33" s="291"/>
      <c r="F33" s="16" t="s">
        <v>96</v>
      </c>
      <c r="G33" s="322"/>
      <c r="H33" s="323"/>
      <c r="I33" s="323"/>
      <c r="J33" s="322"/>
      <c r="K33" s="322"/>
      <c r="L33" s="323"/>
      <c r="M33" s="323"/>
      <c r="N33" s="322"/>
      <c r="O33" s="326"/>
    </row>
    <row r="34" spans="1:15" ht="15.75">
      <c r="A34" s="261"/>
      <c r="B34" s="320"/>
      <c r="C34" s="176"/>
      <c r="D34" s="176" t="str">
        <f>'1.1'!C22</f>
        <v>HH 17</v>
      </c>
      <c r="E34" s="291"/>
      <c r="F34" s="16" t="s">
        <v>98</v>
      </c>
      <c r="G34" s="322"/>
      <c r="H34" s="323"/>
      <c r="I34" s="323"/>
      <c r="J34" s="322"/>
      <c r="K34" s="322"/>
      <c r="L34" s="323"/>
      <c r="M34" s="323"/>
      <c r="N34" s="322"/>
      <c r="O34" s="326"/>
    </row>
    <row r="35" spans="1:15" ht="31.5">
      <c r="A35" s="261"/>
      <c r="B35" s="320"/>
      <c r="C35" s="110" t="s">
        <v>42</v>
      </c>
      <c r="D35" s="176" t="s">
        <v>153</v>
      </c>
      <c r="E35" s="291"/>
      <c r="F35" s="16" t="s">
        <v>154</v>
      </c>
      <c r="G35" s="322"/>
      <c r="H35" s="323"/>
      <c r="I35" s="323"/>
      <c r="J35" s="322"/>
      <c r="K35" s="322"/>
      <c r="L35" s="323"/>
      <c r="M35" s="323"/>
      <c r="N35" s="322"/>
      <c r="O35" s="326"/>
    </row>
    <row r="36" spans="1:15" ht="31.5">
      <c r="A36" s="261"/>
      <c r="B36" s="320"/>
      <c r="C36" s="110" t="s">
        <v>42</v>
      </c>
      <c r="D36" s="176" t="s">
        <v>157</v>
      </c>
      <c r="E36" s="291"/>
      <c r="F36" s="16" t="s">
        <v>158</v>
      </c>
      <c r="G36" s="322"/>
      <c r="H36" s="323"/>
      <c r="I36" s="323"/>
      <c r="J36" s="322"/>
      <c r="K36" s="322"/>
      <c r="L36" s="323"/>
      <c r="M36" s="323"/>
      <c r="N36" s="322"/>
      <c r="O36" s="326"/>
    </row>
    <row r="37" spans="1:15" ht="31.5">
      <c r="A37" s="261"/>
      <c r="B37" s="320"/>
      <c r="C37" s="110" t="s">
        <v>42</v>
      </c>
      <c r="D37" s="176" t="s">
        <v>209</v>
      </c>
      <c r="E37" s="291"/>
      <c r="F37" s="16" t="s">
        <v>210</v>
      </c>
      <c r="G37" s="322"/>
      <c r="H37" s="323"/>
      <c r="I37" s="323"/>
      <c r="J37" s="322"/>
      <c r="K37" s="322"/>
      <c r="L37" s="323"/>
      <c r="M37" s="323"/>
      <c r="N37" s="322"/>
      <c r="O37" s="326"/>
    </row>
    <row r="38" spans="1:15" ht="31.5">
      <c r="A38" s="261"/>
      <c r="B38" s="320"/>
      <c r="C38" s="110" t="s">
        <v>42</v>
      </c>
      <c r="D38" s="176" t="s">
        <v>211</v>
      </c>
      <c r="E38" s="291"/>
      <c r="F38" s="16" t="s">
        <v>212</v>
      </c>
      <c r="G38" s="322"/>
      <c r="H38" s="323"/>
      <c r="I38" s="323"/>
      <c r="J38" s="322"/>
      <c r="K38" s="322"/>
      <c r="L38" s="323"/>
      <c r="M38" s="323"/>
      <c r="N38" s="322"/>
      <c r="O38" s="326"/>
    </row>
    <row r="39" spans="1:15" ht="31.5">
      <c r="A39" s="261"/>
      <c r="B39" s="320"/>
      <c r="C39" s="111" t="s">
        <v>42</v>
      </c>
      <c r="D39" s="172" t="s">
        <v>255</v>
      </c>
      <c r="E39" s="291"/>
      <c r="F39" s="14" t="s">
        <v>256</v>
      </c>
      <c r="G39" s="322"/>
      <c r="H39" s="323"/>
      <c r="I39" s="323"/>
      <c r="J39" s="322"/>
      <c r="K39" s="322"/>
      <c r="L39" s="323"/>
      <c r="M39" s="323"/>
      <c r="N39" s="322"/>
      <c r="O39" s="326"/>
    </row>
    <row r="40" spans="1:15" ht="31.5">
      <c r="A40" s="261"/>
      <c r="B40" s="320"/>
      <c r="C40" s="111" t="s">
        <v>42</v>
      </c>
      <c r="D40" s="172" t="s">
        <v>259</v>
      </c>
      <c r="E40" s="292"/>
      <c r="F40" s="14" t="s">
        <v>260</v>
      </c>
      <c r="G40" s="322"/>
      <c r="H40" s="323"/>
      <c r="I40" s="323"/>
      <c r="J40" s="322"/>
      <c r="K40" s="322"/>
      <c r="L40" s="323"/>
      <c r="M40" s="323"/>
      <c r="N40" s="322"/>
      <c r="O40" s="326"/>
    </row>
    <row r="41" spans="1:15" s="81" customFormat="1">
      <c r="A41" s="261"/>
      <c r="B41" s="90"/>
      <c r="C41" s="90"/>
      <c r="D41" s="90"/>
      <c r="E41" s="72"/>
      <c r="F41" s="83"/>
      <c r="G41" s="115"/>
      <c r="H41" s="115"/>
      <c r="I41" s="115"/>
      <c r="J41" s="115"/>
      <c r="K41" s="115"/>
      <c r="L41" s="115"/>
      <c r="M41" s="115"/>
      <c r="N41" s="115"/>
      <c r="O41" s="326"/>
    </row>
    <row r="42" spans="1:15" ht="17.100000000000001" customHeight="1">
      <c r="A42" s="261"/>
      <c r="B42" s="320" t="s">
        <v>327</v>
      </c>
      <c r="C42" s="173"/>
      <c r="D42" s="173" t="s">
        <v>80</v>
      </c>
      <c r="E42" s="271" t="s">
        <v>328</v>
      </c>
      <c r="F42" s="16" t="s">
        <v>81</v>
      </c>
      <c r="G42" s="313" t="s">
        <v>329</v>
      </c>
      <c r="H42" s="312" t="s">
        <v>258</v>
      </c>
      <c r="I42" s="312" t="s">
        <v>392</v>
      </c>
      <c r="J42" s="313" t="s">
        <v>330</v>
      </c>
      <c r="K42" s="313" t="s">
        <v>331</v>
      </c>
      <c r="L42" s="312" t="s">
        <v>393</v>
      </c>
      <c r="M42" s="312" t="s">
        <v>380</v>
      </c>
      <c r="N42" s="321" t="s">
        <v>332</v>
      </c>
      <c r="O42" s="326"/>
    </row>
    <row r="43" spans="1:15" ht="15.75">
      <c r="A43" s="261"/>
      <c r="B43" s="320"/>
      <c r="C43" s="173"/>
      <c r="D43" s="173" t="s">
        <v>84</v>
      </c>
      <c r="E43" s="272"/>
      <c r="F43" s="16" t="s">
        <v>85</v>
      </c>
      <c r="G43" s="313"/>
      <c r="H43" s="312"/>
      <c r="I43" s="312"/>
      <c r="J43" s="313"/>
      <c r="K43" s="313"/>
      <c r="L43" s="312"/>
      <c r="M43" s="312"/>
      <c r="N43" s="321"/>
      <c r="O43" s="326"/>
    </row>
    <row r="44" spans="1:15" ht="15.75">
      <c r="A44" s="261"/>
      <c r="B44" s="320"/>
      <c r="C44" s="176"/>
      <c r="D44" s="176" t="s">
        <v>101</v>
      </c>
      <c r="E44" s="272"/>
      <c r="F44" s="16" t="s">
        <v>102</v>
      </c>
      <c r="G44" s="313"/>
      <c r="H44" s="312"/>
      <c r="I44" s="312"/>
      <c r="J44" s="313"/>
      <c r="K44" s="313"/>
      <c r="L44" s="312"/>
      <c r="M44" s="312"/>
      <c r="N44" s="321"/>
      <c r="O44" s="326"/>
    </row>
    <row r="45" spans="1:15" ht="47.25">
      <c r="A45" s="261"/>
      <c r="B45" s="320"/>
      <c r="C45" s="176"/>
      <c r="D45" s="176" t="s">
        <v>103</v>
      </c>
      <c r="E45" s="272"/>
      <c r="F45" s="16" t="s">
        <v>104</v>
      </c>
      <c r="G45" s="313"/>
      <c r="H45" s="312"/>
      <c r="I45" s="312"/>
      <c r="J45" s="313"/>
      <c r="K45" s="313"/>
      <c r="L45" s="312"/>
      <c r="M45" s="312"/>
      <c r="N45" s="321"/>
      <c r="O45" s="326"/>
    </row>
    <row r="46" spans="1:15" ht="31.5">
      <c r="A46" s="261"/>
      <c r="B46" s="320"/>
      <c r="C46" s="176"/>
      <c r="D46" s="176" t="s">
        <v>106</v>
      </c>
      <c r="E46" s="272"/>
      <c r="F46" s="16" t="s">
        <v>107</v>
      </c>
      <c r="G46" s="313"/>
      <c r="H46" s="312"/>
      <c r="I46" s="312"/>
      <c r="J46" s="313"/>
      <c r="K46" s="313"/>
      <c r="L46" s="312"/>
      <c r="M46" s="312"/>
      <c r="N46" s="321"/>
      <c r="O46" s="326"/>
    </row>
    <row r="47" spans="1:15" ht="15.75">
      <c r="A47" s="261"/>
      <c r="B47" s="320"/>
      <c r="C47" s="110" t="s">
        <v>42</v>
      </c>
      <c r="D47" s="176" t="s">
        <v>109</v>
      </c>
      <c r="E47" s="272"/>
      <c r="F47" s="16" t="s">
        <v>110</v>
      </c>
      <c r="G47" s="313"/>
      <c r="H47" s="312"/>
      <c r="I47" s="312"/>
      <c r="J47" s="313"/>
      <c r="K47" s="313"/>
      <c r="L47" s="312"/>
      <c r="M47" s="312"/>
      <c r="N47" s="321"/>
      <c r="O47" s="326"/>
    </row>
    <row r="48" spans="1:15" ht="31.5">
      <c r="A48" s="261"/>
      <c r="B48" s="320"/>
      <c r="C48" s="112" t="s">
        <v>42</v>
      </c>
      <c r="D48" s="173" t="s">
        <v>159</v>
      </c>
      <c r="E48" s="272"/>
      <c r="F48" s="16" t="s">
        <v>160</v>
      </c>
      <c r="G48" s="313"/>
      <c r="H48" s="312"/>
      <c r="I48" s="312"/>
      <c r="J48" s="313"/>
      <c r="K48" s="313"/>
      <c r="L48" s="312"/>
      <c r="M48" s="312"/>
      <c r="N48" s="321"/>
      <c r="O48" s="326"/>
    </row>
    <row r="49" spans="1:15" ht="47.25">
      <c r="A49" s="261"/>
      <c r="B49" s="320"/>
      <c r="C49" s="173"/>
      <c r="D49" s="173" t="s">
        <v>161</v>
      </c>
      <c r="E49" s="272"/>
      <c r="F49" s="16" t="s">
        <v>333</v>
      </c>
      <c r="G49" s="313"/>
      <c r="H49" s="312"/>
      <c r="I49" s="312"/>
      <c r="J49" s="313"/>
      <c r="K49" s="313"/>
      <c r="L49" s="312"/>
      <c r="M49" s="312"/>
      <c r="N49" s="321"/>
      <c r="O49" s="326"/>
    </row>
    <row r="50" spans="1:15" ht="31.5">
      <c r="A50" s="261"/>
      <c r="B50" s="320"/>
      <c r="C50" s="173"/>
      <c r="D50" s="173" t="s">
        <v>163</v>
      </c>
      <c r="E50" s="272"/>
      <c r="F50" s="16" t="s">
        <v>164</v>
      </c>
      <c r="G50" s="313"/>
      <c r="H50" s="312"/>
      <c r="I50" s="312"/>
      <c r="J50" s="313"/>
      <c r="K50" s="313"/>
      <c r="L50" s="312"/>
      <c r="M50" s="312"/>
      <c r="N50" s="321"/>
      <c r="O50" s="326"/>
    </row>
    <row r="51" spans="1:15" ht="15.75">
      <c r="A51" s="261"/>
      <c r="B51" s="320"/>
      <c r="C51" s="176"/>
      <c r="D51" s="176" t="s">
        <v>213</v>
      </c>
      <c r="E51" s="272"/>
      <c r="F51" s="16" t="s">
        <v>214</v>
      </c>
      <c r="G51" s="313"/>
      <c r="H51" s="312"/>
      <c r="I51" s="312"/>
      <c r="J51" s="313"/>
      <c r="K51" s="313"/>
      <c r="L51" s="312"/>
      <c r="M51" s="312"/>
      <c r="N51" s="321"/>
      <c r="O51" s="326"/>
    </row>
    <row r="52" spans="1:15" ht="15.75">
      <c r="A52" s="261"/>
      <c r="B52" s="320"/>
      <c r="C52" s="176"/>
      <c r="D52" s="176" t="s">
        <v>216</v>
      </c>
      <c r="E52" s="272"/>
      <c r="F52" s="16" t="s">
        <v>217</v>
      </c>
      <c r="G52" s="313"/>
      <c r="H52" s="312"/>
      <c r="I52" s="312"/>
      <c r="J52" s="313"/>
      <c r="K52" s="313"/>
      <c r="L52" s="312"/>
      <c r="M52" s="312"/>
      <c r="N52" s="321"/>
      <c r="O52" s="326"/>
    </row>
    <row r="53" spans="1:15" ht="15.75">
      <c r="A53" s="261"/>
      <c r="B53" s="320"/>
      <c r="C53" s="176"/>
      <c r="D53" s="176" t="s">
        <v>219</v>
      </c>
      <c r="E53" s="272"/>
      <c r="F53" s="16" t="s">
        <v>220</v>
      </c>
      <c r="G53" s="313"/>
      <c r="H53" s="312"/>
      <c r="I53" s="312"/>
      <c r="J53" s="313"/>
      <c r="K53" s="313"/>
      <c r="L53" s="312"/>
      <c r="M53" s="312"/>
      <c r="N53" s="321"/>
      <c r="O53" s="326"/>
    </row>
    <row r="54" spans="1:15" ht="33.950000000000003" customHeight="1">
      <c r="A54" s="261"/>
      <c r="B54" s="320"/>
      <c r="C54" s="176"/>
      <c r="D54" s="176" t="s">
        <v>221</v>
      </c>
      <c r="E54" s="272"/>
      <c r="F54" s="16" t="s">
        <v>222</v>
      </c>
      <c r="G54" s="313"/>
      <c r="H54" s="312"/>
      <c r="I54" s="312"/>
      <c r="J54" s="313"/>
      <c r="K54" s="313"/>
      <c r="L54" s="312"/>
      <c r="M54" s="312"/>
      <c r="N54" s="321"/>
      <c r="O54" s="326"/>
    </row>
    <row r="55" spans="1:15" ht="15.75">
      <c r="A55" s="261"/>
      <c r="B55" s="320"/>
      <c r="C55" s="172"/>
      <c r="D55" s="172" t="s">
        <v>237</v>
      </c>
      <c r="E55" s="272"/>
      <c r="F55" s="14" t="s">
        <v>238</v>
      </c>
      <c r="G55" s="313"/>
      <c r="H55" s="312"/>
      <c r="I55" s="312"/>
      <c r="J55" s="313"/>
      <c r="K55" s="313"/>
      <c r="L55" s="312"/>
      <c r="M55" s="312"/>
      <c r="N55" s="321"/>
      <c r="O55" s="326"/>
    </row>
    <row r="56" spans="1:15" ht="15.75">
      <c r="A56" s="261"/>
      <c r="B56" s="320"/>
      <c r="C56" s="111" t="s">
        <v>42</v>
      </c>
      <c r="D56" s="172" t="s">
        <v>240</v>
      </c>
      <c r="E56" s="272"/>
      <c r="F56" s="14" t="s">
        <v>241</v>
      </c>
      <c r="G56" s="313"/>
      <c r="H56" s="312"/>
      <c r="I56" s="312"/>
      <c r="J56" s="313"/>
      <c r="K56" s="313"/>
      <c r="L56" s="312"/>
      <c r="M56" s="312"/>
      <c r="N56" s="321"/>
      <c r="O56" s="326"/>
    </row>
    <row r="57" spans="1:15" ht="31.5">
      <c r="A57" s="261"/>
      <c r="B57" s="320"/>
      <c r="C57" s="172"/>
      <c r="D57" s="172" t="s">
        <v>242</v>
      </c>
      <c r="E57" s="272"/>
      <c r="F57" s="14" t="s">
        <v>243</v>
      </c>
      <c r="G57" s="313"/>
      <c r="H57" s="312"/>
      <c r="I57" s="312"/>
      <c r="J57" s="313"/>
      <c r="K57" s="313"/>
      <c r="L57" s="312"/>
      <c r="M57" s="312"/>
      <c r="N57" s="321"/>
      <c r="O57" s="326"/>
    </row>
    <row r="58" spans="1:15" ht="31.5">
      <c r="A58" s="261"/>
      <c r="B58" s="320"/>
      <c r="C58" s="111" t="s">
        <v>42</v>
      </c>
      <c r="D58" s="172" t="s">
        <v>244</v>
      </c>
      <c r="E58" s="272"/>
      <c r="F58" s="14" t="s">
        <v>245</v>
      </c>
      <c r="G58" s="313"/>
      <c r="H58" s="312"/>
      <c r="I58" s="312"/>
      <c r="J58" s="313"/>
      <c r="K58" s="313"/>
      <c r="L58" s="312"/>
      <c r="M58" s="312"/>
      <c r="N58" s="321"/>
      <c r="O58" s="326"/>
    </row>
    <row r="59" spans="1:15" ht="33.950000000000003" customHeight="1">
      <c r="A59" s="261"/>
      <c r="B59" s="320"/>
      <c r="C59" s="172"/>
      <c r="D59" s="172" t="s">
        <v>247</v>
      </c>
      <c r="E59" s="272"/>
      <c r="F59" s="14" t="s">
        <v>248</v>
      </c>
      <c r="G59" s="313"/>
      <c r="H59" s="312"/>
      <c r="I59" s="312"/>
      <c r="J59" s="313"/>
      <c r="K59" s="313"/>
      <c r="L59" s="312"/>
      <c r="M59" s="312"/>
      <c r="N59" s="321"/>
      <c r="O59" s="326"/>
    </row>
    <row r="60" spans="1:15" ht="33.950000000000003" customHeight="1">
      <c r="A60" s="261"/>
      <c r="B60" s="320"/>
      <c r="C60" s="172"/>
      <c r="D60" s="172" t="s">
        <v>250</v>
      </c>
      <c r="E60" s="272"/>
      <c r="F60" s="14" t="s">
        <v>251</v>
      </c>
      <c r="G60" s="313"/>
      <c r="H60" s="312"/>
      <c r="I60" s="312"/>
      <c r="J60" s="313"/>
      <c r="K60" s="313"/>
      <c r="L60" s="312"/>
      <c r="M60" s="312"/>
      <c r="N60" s="321"/>
      <c r="O60" s="326"/>
    </row>
    <row r="61" spans="1:15" ht="33.950000000000003" customHeight="1">
      <c r="A61" s="261"/>
      <c r="B61" s="320"/>
      <c r="C61" s="172"/>
      <c r="D61" s="172" t="s">
        <v>252</v>
      </c>
      <c r="E61" s="282"/>
      <c r="F61" s="14" t="s">
        <v>253</v>
      </c>
      <c r="G61" s="313"/>
      <c r="H61" s="312"/>
      <c r="I61" s="312"/>
      <c r="J61" s="313"/>
      <c r="K61" s="313"/>
      <c r="L61" s="312"/>
      <c r="M61" s="312"/>
      <c r="N61" s="321"/>
      <c r="O61" s="326"/>
    </row>
    <row r="62" spans="1:15" s="96" customFormat="1">
      <c r="A62" s="261"/>
      <c r="B62" s="90"/>
      <c r="C62" s="116"/>
      <c r="D62" s="116"/>
      <c r="E62" s="94"/>
      <c r="F62" s="92"/>
      <c r="G62" s="117"/>
      <c r="H62" s="117"/>
      <c r="I62" s="117"/>
      <c r="J62" s="117"/>
      <c r="K62" s="117"/>
      <c r="L62" s="117"/>
      <c r="M62" s="117"/>
      <c r="N62" s="117"/>
      <c r="O62" s="326"/>
    </row>
    <row r="63" spans="1:15" ht="33" customHeight="1">
      <c r="A63" s="261"/>
      <c r="B63" s="320" t="s">
        <v>334</v>
      </c>
      <c r="C63" s="176"/>
      <c r="D63" s="176" t="s">
        <v>87</v>
      </c>
      <c r="E63" s="260" t="s">
        <v>335</v>
      </c>
      <c r="F63" s="108" t="s">
        <v>88</v>
      </c>
      <c r="G63" s="313" t="s">
        <v>336</v>
      </c>
      <c r="H63" s="312" t="s">
        <v>394</v>
      </c>
      <c r="I63" s="312"/>
      <c r="J63" s="313" t="s">
        <v>337</v>
      </c>
      <c r="K63" s="313" t="s">
        <v>338</v>
      </c>
      <c r="L63" s="312"/>
      <c r="M63" s="312"/>
      <c r="N63" s="313"/>
      <c r="O63" s="326"/>
    </row>
    <row r="64" spans="1:15" ht="15.75">
      <c r="A64" s="261"/>
      <c r="B64" s="320"/>
      <c r="C64" s="176"/>
      <c r="D64" s="176" t="s">
        <v>90</v>
      </c>
      <c r="E64" s="262"/>
      <c r="F64" s="109" t="s">
        <v>91</v>
      </c>
      <c r="G64" s="313"/>
      <c r="H64" s="312"/>
      <c r="I64" s="312"/>
      <c r="J64" s="313"/>
      <c r="K64" s="313"/>
      <c r="L64" s="312"/>
      <c r="M64" s="312"/>
      <c r="N64" s="313"/>
      <c r="O64" s="326"/>
    </row>
    <row r="65" spans="1:15" s="81" customFormat="1">
      <c r="A65" s="261"/>
      <c r="B65" s="90"/>
      <c r="C65" s="90"/>
      <c r="D65" s="90"/>
      <c r="E65" s="72"/>
      <c r="F65" s="83"/>
      <c r="G65" s="115"/>
      <c r="H65" s="115"/>
      <c r="I65" s="115"/>
      <c r="J65" s="115"/>
      <c r="K65" s="115"/>
      <c r="L65" s="115"/>
      <c r="M65" s="115"/>
      <c r="N65" s="115"/>
      <c r="O65" s="326"/>
    </row>
    <row r="66" spans="1:15" ht="33.950000000000003" customHeight="1">
      <c r="A66" s="261"/>
      <c r="B66" s="320" t="s">
        <v>339</v>
      </c>
      <c r="C66" s="112" t="s">
        <v>42</v>
      </c>
      <c r="D66" s="173" t="s">
        <v>165</v>
      </c>
      <c r="E66" s="260" t="s">
        <v>340</v>
      </c>
      <c r="F66" s="16" t="s">
        <v>166</v>
      </c>
      <c r="G66" s="313" t="s">
        <v>341</v>
      </c>
      <c r="H66" s="312" t="s">
        <v>258</v>
      </c>
      <c r="I66" s="312" t="s">
        <v>395</v>
      </c>
      <c r="J66" s="313" t="s">
        <v>342</v>
      </c>
      <c r="K66" s="313" t="s">
        <v>343</v>
      </c>
      <c r="L66" s="312" t="s">
        <v>396</v>
      </c>
      <c r="M66" s="312" t="s">
        <v>380</v>
      </c>
      <c r="N66" s="313" t="s">
        <v>344</v>
      </c>
      <c r="O66" s="326"/>
    </row>
    <row r="67" spans="1:15" ht="51" customHeight="1">
      <c r="A67" s="261"/>
      <c r="B67" s="320"/>
      <c r="C67" s="112" t="s">
        <v>42</v>
      </c>
      <c r="D67" s="173" t="s">
        <v>167</v>
      </c>
      <c r="E67" s="261"/>
      <c r="F67" s="16" t="s">
        <v>168</v>
      </c>
      <c r="G67" s="313"/>
      <c r="H67" s="312"/>
      <c r="I67" s="312"/>
      <c r="J67" s="313"/>
      <c r="K67" s="313"/>
      <c r="L67" s="312"/>
      <c r="M67" s="312"/>
      <c r="N67" s="313"/>
      <c r="O67" s="326"/>
    </row>
    <row r="68" spans="1:15" ht="15.75">
      <c r="A68" s="261"/>
      <c r="B68" s="320"/>
      <c r="C68" s="112" t="s">
        <v>42</v>
      </c>
      <c r="D68" s="173" t="s">
        <v>169</v>
      </c>
      <c r="E68" s="261"/>
      <c r="F68" s="16" t="s">
        <v>170</v>
      </c>
      <c r="G68" s="313"/>
      <c r="H68" s="312"/>
      <c r="I68" s="312"/>
      <c r="J68" s="313"/>
      <c r="K68" s="313"/>
      <c r="L68" s="312"/>
      <c r="M68" s="312"/>
      <c r="N68" s="313"/>
      <c r="O68" s="326"/>
    </row>
    <row r="69" spans="1:15" ht="47.25">
      <c r="A69" s="261"/>
      <c r="B69" s="320"/>
      <c r="C69" s="112" t="s">
        <v>42</v>
      </c>
      <c r="D69" s="173" t="s">
        <v>171</v>
      </c>
      <c r="E69" s="261"/>
      <c r="F69" s="16" t="s">
        <v>172</v>
      </c>
      <c r="G69" s="313"/>
      <c r="H69" s="312"/>
      <c r="I69" s="312"/>
      <c r="J69" s="313"/>
      <c r="K69" s="313"/>
      <c r="L69" s="312"/>
      <c r="M69" s="312"/>
      <c r="N69" s="313"/>
      <c r="O69" s="326"/>
    </row>
    <row r="70" spans="1:15" ht="31.5">
      <c r="A70" s="261"/>
      <c r="B70" s="320"/>
      <c r="C70" s="173"/>
      <c r="D70" s="173" t="s">
        <v>173</v>
      </c>
      <c r="E70" s="261"/>
      <c r="F70" s="16" t="s">
        <v>174</v>
      </c>
      <c r="G70" s="313"/>
      <c r="H70" s="312"/>
      <c r="I70" s="312"/>
      <c r="J70" s="313"/>
      <c r="K70" s="313"/>
      <c r="L70" s="312"/>
      <c r="M70" s="312"/>
      <c r="N70" s="313"/>
      <c r="O70" s="326"/>
    </row>
    <row r="71" spans="1:15" ht="31.5">
      <c r="A71" s="262"/>
      <c r="B71" s="320"/>
      <c r="C71" s="176"/>
      <c r="D71" s="176" t="s">
        <v>224</v>
      </c>
      <c r="E71" s="262"/>
      <c r="F71" s="16" t="s">
        <v>225</v>
      </c>
      <c r="G71" s="313"/>
      <c r="H71" s="312"/>
      <c r="I71" s="312"/>
      <c r="J71" s="313"/>
      <c r="K71" s="313"/>
      <c r="L71" s="312"/>
      <c r="M71" s="312"/>
      <c r="N71" s="313"/>
      <c r="O71" s="326"/>
    </row>
    <row r="72" spans="1:15" s="81" customFormat="1">
      <c r="A72" s="77"/>
      <c r="B72" s="113"/>
      <c r="C72" s="113"/>
      <c r="D72" s="113"/>
      <c r="E72" s="89"/>
      <c r="F72" s="78"/>
      <c r="G72" s="114"/>
      <c r="H72" s="114"/>
      <c r="I72" s="114"/>
      <c r="J72" s="114"/>
      <c r="K72" s="114"/>
      <c r="L72" s="114"/>
      <c r="M72" s="114"/>
      <c r="N72" s="114"/>
      <c r="O72" s="326"/>
    </row>
    <row r="73" spans="1:15" ht="38.1" customHeight="1">
      <c r="A73" s="260" t="s">
        <v>345</v>
      </c>
      <c r="B73" s="320" t="s">
        <v>346</v>
      </c>
      <c r="C73" s="176"/>
      <c r="D73" s="176" t="s">
        <v>113</v>
      </c>
      <c r="E73" s="260" t="s">
        <v>347</v>
      </c>
      <c r="F73" s="190" t="s">
        <v>114</v>
      </c>
      <c r="G73" s="313" t="s">
        <v>348</v>
      </c>
      <c r="H73" s="312" t="s">
        <v>377</v>
      </c>
      <c r="I73" s="312" t="s">
        <v>397</v>
      </c>
      <c r="J73" s="313" t="s">
        <v>349</v>
      </c>
      <c r="K73" s="313" t="s">
        <v>398</v>
      </c>
      <c r="L73" s="312" t="s">
        <v>399</v>
      </c>
      <c r="M73" s="312"/>
      <c r="N73" s="313" t="s">
        <v>351</v>
      </c>
      <c r="O73" s="326"/>
    </row>
    <row r="74" spans="1:15" ht="44.1" customHeight="1">
      <c r="A74" s="261"/>
      <c r="B74" s="320"/>
      <c r="C74" s="112" t="s">
        <v>42</v>
      </c>
      <c r="D74" s="173" t="s">
        <v>176</v>
      </c>
      <c r="E74" s="261"/>
      <c r="F74" s="187" t="s">
        <v>177</v>
      </c>
      <c r="G74" s="313"/>
      <c r="H74" s="312"/>
      <c r="I74" s="312"/>
      <c r="J74" s="313"/>
      <c r="K74" s="313"/>
      <c r="L74" s="312"/>
      <c r="M74" s="312"/>
      <c r="N74" s="313"/>
      <c r="O74" s="326"/>
    </row>
    <row r="75" spans="1:15" ht="44.1" customHeight="1">
      <c r="A75" s="261"/>
      <c r="B75" s="320"/>
      <c r="C75" s="173"/>
      <c r="D75" s="173" t="s">
        <v>178</v>
      </c>
      <c r="E75" s="261"/>
      <c r="F75" s="187" t="s">
        <v>179</v>
      </c>
      <c r="G75" s="313"/>
      <c r="H75" s="312"/>
      <c r="I75" s="312"/>
      <c r="J75" s="313"/>
      <c r="K75" s="313"/>
      <c r="L75" s="312"/>
      <c r="M75" s="312"/>
      <c r="N75" s="313"/>
      <c r="O75" s="326"/>
    </row>
    <row r="76" spans="1:15" ht="48.95" customHeight="1">
      <c r="A76" s="261"/>
      <c r="B76" s="320"/>
      <c r="C76" s="112" t="s">
        <v>42</v>
      </c>
      <c r="D76" s="173" t="s">
        <v>180</v>
      </c>
      <c r="E76" s="261"/>
      <c r="F76" s="187" t="s">
        <v>181</v>
      </c>
      <c r="G76" s="313"/>
      <c r="H76" s="312"/>
      <c r="I76" s="312"/>
      <c r="J76" s="313"/>
      <c r="K76" s="313"/>
      <c r="L76" s="312"/>
      <c r="M76" s="312"/>
      <c r="N76" s="313"/>
      <c r="O76" s="326"/>
    </row>
    <row r="77" spans="1:15" ht="35.1" customHeight="1">
      <c r="A77" s="261"/>
      <c r="B77" s="320"/>
      <c r="C77" s="173"/>
      <c r="D77" s="173" t="s">
        <v>182</v>
      </c>
      <c r="E77" s="261"/>
      <c r="F77" s="187" t="s">
        <v>183</v>
      </c>
      <c r="G77" s="313"/>
      <c r="H77" s="312"/>
      <c r="I77" s="312"/>
      <c r="J77" s="313"/>
      <c r="K77" s="313"/>
      <c r="L77" s="312"/>
      <c r="M77" s="312"/>
      <c r="N77" s="313"/>
      <c r="O77" s="326"/>
    </row>
    <row r="78" spans="1:15" ht="48" customHeight="1">
      <c r="A78" s="261"/>
      <c r="B78" s="320"/>
      <c r="C78" s="173"/>
      <c r="D78" s="173" t="s">
        <v>192</v>
      </c>
      <c r="E78" s="261"/>
      <c r="F78" s="187" t="s">
        <v>193</v>
      </c>
      <c r="G78" s="313"/>
      <c r="H78" s="312"/>
      <c r="I78" s="312"/>
      <c r="J78" s="313"/>
      <c r="K78" s="313"/>
      <c r="L78" s="312"/>
      <c r="M78" s="312"/>
      <c r="N78" s="313"/>
      <c r="O78" s="326"/>
    </row>
    <row r="79" spans="1:15" ht="48" customHeight="1">
      <c r="A79" s="261"/>
      <c r="B79" s="320"/>
      <c r="C79" s="173"/>
      <c r="D79" s="173" t="s">
        <v>194</v>
      </c>
      <c r="E79" s="261"/>
      <c r="F79" s="187" t="s">
        <v>195</v>
      </c>
      <c r="G79" s="313"/>
      <c r="H79" s="312"/>
      <c r="I79" s="312"/>
      <c r="J79" s="313"/>
      <c r="K79" s="313"/>
      <c r="L79" s="312"/>
      <c r="M79" s="312"/>
      <c r="N79" s="313"/>
      <c r="O79" s="326"/>
    </row>
    <row r="80" spans="1:15" ht="42" customHeight="1">
      <c r="A80" s="261"/>
      <c r="B80" s="320"/>
      <c r="C80" s="112" t="s">
        <v>42</v>
      </c>
      <c r="D80" s="173" t="s">
        <v>196</v>
      </c>
      <c r="E80" s="261"/>
      <c r="F80" s="187" t="s">
        <v>197</v>
      </c>
      <c r="G80" s="313"/>
      <c r="H80" s="312"/>
      <c r="I80" s="312"/>
      <c r="J80" s="313"/>
      <c r="K80" s="313"/>
      <c r="L80" s="312"/>
      <c r="M80" s="312"/>
      <c r="N80" s="313"/>
      <c r="O80" s="326"/>
    </row>
    <row r="81" spans="1:15" ht="31.5">
      <c r="A81" s="261"/>
      <c r="B81" s="320"/>
      <c r="C81" s="173"/>
      <c r="D81" s="173" t="s">
        <v>198</v>
      </c>
      <c r="E81" s="262"/>
      <c r="F81" s="187" t="s">
        <v>199</v>
      </c>
      <c r="G81" s="313"/>
      <c r="H81" s="312"/>
      <c r="I81" s="312"/>
      <c r="J81" s="313"/>
      <c r="K81" s="313"/>
      <c r="L81" s="312"/>
      <c r="M81" s="312"/>
      <c r="N81" s="313"/>
      <c r="O81" s="326"/>
    </row>
    <row r="82" spans="1:15" s="81" customFormat="1">
      <c r="A82" s="261"/>
      <c r="B82" s="90"/>
      <c r="C82" s="90"/>
      <c r="D82" s="90"/>
      <c r="E82" s="72"/>
      <c r="F82" s="83"/>
      <c r="G82" s="115"/>
      <c r="H82" s="115"/>
      <c r="I82" s="115"/>
      <c r="J82" s="115"/>
      <c r="K82" s="115"/>
      <c r="L82" s="115"/>
      <c r="M82" s="115"/>
      <c r="N82" s="115"/>
      <c r="O82" s="326"/>
    </row>
    <row r="83" spans="1:15" ht="33.950000000000003" customHeight="1">
      <c r="A83" s="261"/>
      <c r="B83" s="320" t="s">
        <v>352</v>
      </c>
      <c r="C83" s="173"/>
      <c r="D83" s="173" t="s">
        <v>184</v>
      </c>
      <c r="E83" s="260" t="s">
        <v>353</v>
      </c>
      <c r="F83" s="187" t="s">
        <v>185</v>
      </c>
      <c r="G83" s="313" t="s">
        <v>354</v>
      </c>
      <c r="H83" s="312" t="s">
        <v>394</v>
      </c>
      <c r="I83" s="312"/>
      <c r="J83" s="313" t="s">
        <v>355</v>
      </c>
      <c r="K83" s="313" t="s">
        <v>356</v>
      </c>
      <c r="L83" s="312" t="s">
        <v>400</v>
      </c>
      <c r="M83" s="312"/>
      <c r="N83" s="313" t="s">
        <v>351</v>
      </c>
      <c r="O83" s="326"/>
    </row>
    <row r="84" spans="1:15" ht="33.950000000000003" customHeight="1">
      <c r="A84" s="261"/>
      <c r="B84" s="320"/>
      <c r="C84" s="173"/>
      <c r="D84" s="173" t="s">
        <v>186</v>
      </c>
      <c r="E84" s="261"/>
      <c r="F84" s="187" t="s">
        <v>187</v>
      </c>
      <c r="G84" s="313"/>
      <c r="H84" s="312"/>
      <c r="I84" s="312"/>
      <c r="J84" s="313"/>
      <c r="K84" s="313"/>
      <c r="L84" s="312"/>
      <c r="M84" s="312"/>
      <c r="N84" s="313"/>
      <c r="O84" s="326"/>
    </row>
    <row r="85" spans="1:15" ht="35.1" customHeight="1">
      <c r="A85" s="261"/>
      <c r="B85" s="320"/>
      <c r="C85" s="173"/>
      <c r="D85" s="173" t="s">
        <v>188</v>
      </c>
      <c r="E85" s="261"/>
      <c r="F85" s="187" t="s">
        <v>189</v>
      </c>
      <c r="G85" s="313"/>
      <c r="H85" s="312"/>
      <c r="I85" s="312"/>
      <c r="J85" s="313"/>
      <c r="K85" s="313"/>
      <c r="L85" s="312"/>
      <c r="M85" s="312"/>
      <c r="N85" s="313"/>
      <c r="O85" s="326"/>
    </row>
    <row r="86" spans="1:15" ht="35.1" customHeight="1">
      <c r="A86" s="261"/>
      <c r="B86" s="320"/>
      <c r="C86" s="173"/>
      <c r="D86" s="173" t="s">
        <v>190</v>
      </c>
      <c r="E86" s="262"/>
      <c r="F86" s="187" t="s">
        <v>191</v>
      </c>
      <c r="G86" s="313"/>
      <c r="H86" s="312"/>
      <c r="I86" s="312"/>
      <c r="J86" s="313"/>
      <c r="K86" s="313"/>
      <c r="L86" s="312"/>
      <c r="M86" s="312"/>
      <c r="N86" s="313"/>
      <c r="O86" s="326"/>
    </row>
    <row r="87" spans="1:15" s="81" customFormat="1">
      <c r="A87" s="261"/>
      <c r="B87" s="90"/>
      <c r="C87" s="90"/>
      <c r="D87" s="90"/>
      <c r="E87" s="72"/>
      <c r="F87" s="83"/>
      <c r="G87" s="115"/>
      <c r="H87" s="115"/>
      <c r="I87" s="115"/>
      <c r="J87" s="115"/>
      <c r="K87" s="115"/>
      <c r="L87" s="115"/>
      <c r="M87" s="115"/>
      <c r="N87" s="115"/>
      <c r="O87" s="326"/>
    </row>
    <row r="88" spans="1:15" ht="45" customHeight="1">
      <c r="A88" s="261"/>
      <c r="B88" s="320" t="s">
        <v>357</v>
      </c>
      <c r="C88" s="176"/>
      <c r="D88" s="176" t="s">
        <v>116</v>
      </c>
      <c r="E88" s="260" t="s">
        <v>358</v>
      </c>
      <c r="F88" s="188" t="s">
        <v>117</v>
      </c>
      <c r="G88" s="313" t="s">
        <v>359</v>
      </c>
      <c r="H88" s="312" t="s">
        <v>377</v>
      </c>
      <c r="I88" s="312" t="s">
        <v>401</v>
      </c>
      <c r="J88" s="313" t="s">
        <v>360</v>
      </c>
      <c r="K88" s="313" t="s">
        <v>361</v>
      </c>
      <c r="L88" s="312" t="s">
        <v>402</v>
      </c>
      <c r="M88" s="312"/>
      <c r="N88" s="313" t="s">
        <v>362</v>
      </c>
      <c r="O88" s="326"/>
    </row>
    <row r="89" spans="1:15" ht="33.950000000000003" customHeight="1">
      <c r="A89" s="261"/>
      <c r="B89" s="320"/>
      <c r="C89" s="176"/>
      <c r="D89" s="176" t="s">
        <v>118</v>
      </c>
      <c r="E89" s="261"/>
      <c r="F89" s="188" t="s">
        <v>119</v>
      </c>
      <c r="G89" s="313"/>
      <c r="H89" s="312"/>
      <c r="I89" s="312"/>
      <c r="J89" s="313"/>
      <c r="K89" s="313"/>
      <c r="L89" s="312"/>
      <c r="M89" s="312"/>
      <c r="N89" s="313"/>
      <c r="O89" s="326"/>
    </row>
    <row r="90" spans="1:15" ht="47.25" customHeight="1">
      <c r="A90" s="261"/>
      <c r="B90" s="320"/>
      <c r="C90" s="112" t="s">
        <v>42</v>
      </c>
      <c r="D90" s="173" t="s">
        <v>200</v>
      </c>
      <c r="E90" s="261"/>
      <c r="F90" s="188" t="s">
        <v>117</v>
      </c>
      <c r="G90" s="313"/>
      <c r="H90" s="312"/>
      <c r="I90" s="312"/>
      <c r="J90" s="313"/>
      <c r="K90" s="313"/>
      <c r="L90" s="312"/>
      <c r="M90" s="312"/>
      <c r="N90" s="313"/>
      <c r="O90" s="326"/>
    </row>
    <row r="91" spans="1:15" ht="51.95" customHeight="1">
      <c r="A91" s="261"/>
      <c r="B91" s="320"/>
      <c r="C91" s="173"/>
      <c r="D91" s="173" t="s">
        <v>201</v>
      </c>
      <c r="E91" s="262"/>
      <c r="F91" s="188" t="s">
        <v>119</v>
      </c>
      <c r="G91" s="313"/>
      <c r="H91" s="312"/>
      <c r="I91" s="312"/>
      <c r="J91" s="313"/>
      <c r="K91" s="313"/>
      <c r="L91" s="312"/>
      <c r="M91" s="312"/>
      <c r="N91" s="313"/>
      <c r="O91" s="326"/>
    </row>
    <row r="92" spans="1:15" s="81" customFormat="1" ht="15.95" customHeight="1">
      <c r="A92" s="261"/>
      <c r="B92" s="90"/>
      <c r="C92" s="90"/>
      <c r="D92" s="90"/>
      <c r="E92" s="72"/>
      <c r="F92" s="83"/>
      <c r="G92" s="115"/>
      <c r="H92" s="115"/>
      <c r="I92" s="115"/>
      <c r="J92" s="115"/>
      <c r="K92" s="115"/>
      <c r="L92" s="115"/>
      <c r="M92" s="115"/>
      <c r="N92" s="115"/>
      <c r="O92" s="326"/>
    </row>
    <row r="93" spans="1:15" ht="66.75" customHeight="1">
      <c r="A93" s="261"/>
      <c r="B93" s="320" t="s">
        <v>363</v>
      </c>
      <c r="C93" s="112" t="s">
        <v>42</v>
      </c>
      <c r="D93" s="173" t="s">
        <v>202</v>
      </c>
      <c r="E93" s="260" t="s">
        <v>358</v>
      </c>
      <c r="F93" s="188" t="s">
        <v>203</v>
      </c>
      <c r="G93" s="313" t="s">
        <v>364</v>
      </c>
      <c r="H93" s="312" t="s">
        <v>381</v>
      </c>
      <c r="I93" s="312"/>
      <c r="J93" s="313" t="s">
        <v>365</v>
      </c>
      <c r="K93" s="313" t="s">
        <v>366</v>
      </c>
      <c r="L93" s="312"/>
      <c r="M93" s="312"/>
      <c r="N93" s="313" t="s">
        <v>367</v>
      </c>
      <c r="O93" s="326"/>
    </row>
    <row r="94" spans="1:15" ht="47.25">
      <c r="A94" s="261"/>
      <c r="B94" s="320"/>
      <c r="C94" s="110" t="s">
        <v>42</v>
      </c>
      <c r="D94" s="176" t="s">
        <v>227</v>
      </c>
      <c r="E94" s="261"/>
      <c r="F94" s="187" t="s">
        <v>228</v>
      </c>
      <c r="G94" s="313"/>
      <c r="H94" s="312"/>
      <c r="I94" s="312"/>
      <c r="J94" s="313"/>
      <c r="K94" s="313"/>
      <c r="L94" s="312"/>
      <c r="M94" s="312"/>
      <c r="N94" s="313"/>
      <c r="O94" s="326"/>
    </row>
    <row r="95" spans="1:15" ht="31.5">
      <c r="A95" s="261"/>
      <c r="B95" s="320"/>
      <c r="C95" s="110" t="s">
        <v>42</v>
      </c>
      <c r="D95" s="176" t="s">
        <v>229</v>
      </c>
      <c r="E95" s="261"/>
      <c r="F95" s="187" t="s">
        <v>230</v>
      </c>
      <c r="G95" s="313"/>
      <c r="H95" s="312"/>
      <c r="I95" s="312"/>
      <c r="J95" s="313"/>
      <c r="K95" s="313"/>
      <c r="L95" s="312"/>
      <c r="M95" s="312"/>
      <c r="N95" s="313"/>
      <c r="O95" s="326"/>
    </row>
    <row r="96" spans="1:15" ht="31.5">
      <c r="A96" s="261"/>
      <c r="B96" s="320"/>
      <c r="C96" s="176"/>
      <c r="D96" s="176" t="s">
        <v>231</v>
      </c>
      <c r="E96" s="261"/>
      <c r="F96" s="187" t="s">
        <v>232</v>
      </c>
      <c r="G96" s="313"/>
      <c r="H96" s="312"/>
      <c r="I96" s="312"/>
      <c r="J96" s="313"/>
      <c r="K96" s="313"/>
      <c r="L96" s="312"/>
      <c r="M96" s="312"/>
      <c r="N96" s="313"/>
      <c r="O96" s="326"/>
    </row>
    <row r="97" spans="1:15" ht="31.5">
      <c r="A97" s="261"/>
      <c r="B97" s="320"/>
      <c r="C97" s="110" t="s">
        <v>42</v>
      </c>
      <c r="D97" s="176" t="s">
        <v>233</v>
      </c>
      <c r="E97" s="261"/>
      <c r="F97" s="187" t="s">
        <v>234</v>
      </c>
      <c r="G97" s="313"/>
      <c r="H97" s="312"/>
      <c r="I97" s="312"/>
      <c r="J97" s="313"/>
      <c r="K97" s="313"/>
      <c r="L97" s="312"/>
      <c r="M97" s="312"/>
      <c r="N97" s="313"/>
      <c r="O97" s="326"/>
    </row>
    <row r="98" spans="1:15" ht="31.5">
      <c r="A98" s="261"/>
      <c r="B98" s="320"/>
      <c r="C98" s="111" t="s">
        <v>42</v>
      </c>
      <c r="D98" s="172" t="s">
        <v>261</v>
      </c>
      <c r="E98" s="261"/>
      <c r="F98" s="187" t="s">
        <v>262</v>
      </c>
      <c r="G98" s="313"/>
      <c r="H98" s="312"/>
      <c r="I98" s="312"/>
      <c r="J98" s="313"/>
      <c r="K98" s="313"/>
      <c r="L98" s="312"/>
      <c r="M98" s="312"/>
      <c r="N98" s="313"/>
      <c r="O98" s="326"/>
    </row>
    <row r="99" spans="1:15" ht="47.25">
      <c r="A99" s="261"/>
      <c r="B99" s="320"/>
      <c r="C99" s="111" t="s">
        <v>42</v>
      </c>
      <c r="D99" s="172" t="s">
        <v>263</v>
      </c>
      <c r="E99" s="261"/>
      <c r="F99" s="187" t="s">
        <v>228</v>
      </c>
      <c r="G99" s="313"/>
      <c r="H99" s="312"/>
      <c r="I99" s="312"/>
      <c r="J99" s="313"/>
      <c r="K99" s="313"/>
      <c r="L99" s="312"/>
      <c r="M99" s="312"/>
      <c r="N99" s="313"/>
      <c r="O99" s="326"/>
    </row>
    <row r="100" spans="1:15" ht="31.5">
      <c r="A100" s="262"/>
      <c r="B100" s="320"/>
      <c r="C100" s="111" t="s">
        <v>42</v>
      </c>
      <c r="D100" s="172" t="s">
        <v>264</v>
      </c>
      <c r="E100" s="262"/>
      <c r="F100" s="187" t="s">
        <v>265</v>
      </c>
      <c r="G100" s="313"/>
      <c r="H100" s="312"/>
      <c r="I100" s="312"/>
      <c r="J100" s="313"/>
      <c r="K100" s="313"/>
      <c r="L100" s="312"/>
      <c r="M100" s="312"/>
      <c r="N100" s="313"/>
      <c r="O100" s="326"/>
    </row>
    <row r="101" spans="1:15" s="97" customFormat="1">
      <c r="A101" s="201"/>
      <c r="B101" s="213"/>
      <c r="C101" s="213"/>
      <c r="D101" s="213"/>
      <c r="E101" s="89"/>
      <c r="F101" s="202"/>
      <c r="G101" s="204"/>
      <c r="H101" s="204"/>
      <c r="I101" s="204"/>
      <c r="J101" s="204"/>
      <c r="K101" s="204"/>
      <c r="L101" s="204"/>
      <c r="M101" s="204"/>
      <c r="N101" s="204"/>
      <c r="O101" s="326"/>
    </row>
    <row r="102" spans="1:15" ht="83.1" customHeight="1">
      <c r="A102" s="271" t="s">
        <v>403</v>
      </c>
      <c r="B102" s="320" t="s">
        <v>404</v>
      </c>
      <c r="C102" s="110" t="s">
        <v>42</v>
      </c>
      <c r="D102" s="176" t="s">
        <v>122</v>
      </c>
      <c r="E102" s="277" t="s">
        <v>370</v>
      </c>
      <c r="F102" s="17" t="s">
        <v>123</v>
      </c>
      <c r="G102" s="269" t="s">
        <v>371</v>
      </c>
      <c r="H102" s="324" t="s">
        <v>405</v>
      </c>
      <c r="I102" s="324" t="s">
        <v>406</v>
      </c>
      <c r="J102" s="269" t="s">
        <v>372</v>
      </c>
      <c r="K102" s="269" t="s">
        <v>373</v>
      </c>
      <c r="L102" s="324" t="s">
        <v>407</v>
      </c>
      <c r="M102" s="324"/>
      <c r="N102" s="299" t="s">
        <v>374</v>
      </c>
      <c r="O102" s="326"/>
    </row>
    <row r="103" spans="1:15" ht="66" customHeight="1">
      <c r="A103" s="272"/>
      <c r="B103" s="320"/>
      <c r="C103" s="110" t="s">
        <v>42</v>
      </c>
      <c r="D103" s="176" t="s">
        <v>125</v>
      </c>
      <c r="E103" s="278"/>
      <c r="F103" s="17" t="s">
        <v>126</v>
      </c>
      <c r="G103" s="269"/>
      <c r="H103" s="324"/>
      <c r="I103" s="324"/>
      <c r="J103" s="269"/>
      <c r="K103" s="269"/>
      <c r="L103" s="324"/>
      <c r="M103" s="324"/>
      <c r="N103" s="299"/>
      <c r="O103" s="326"/>
    </row>
    <row r="104" spans="1:15" ht="63" customHeight="1">
      <c r="A104" s="272"/>
      <c r="B104" s="320"/>
      <c r="C104" s="173"/>
      <c r="D104" s="173" t="s">
        <v>204</v>
      </c>
      <c r="E104" s="278"/>
      <c r="F104" s="17" t="s">
        <v>123</v>
      </c>
      <c r="G104" s="269"/>
      <c r="H104" s="324"/>
      <c r="I104" s="324"/>
      <c r="J104" s="269"/>
      <c r="K104" s="269"/>
      <c r="L104" s="324"/>
      <c r="M104" s="324"/>
      <c r="N104" s="299"/>
      <c r="O104" s="326"/>
    </row>
    <row r="105" spans="1:15" ht="63" customHeight="1">
      <c r="A105" s="272"/>
      <c r="B105" s="320"/>
      <c r="C105" s="173"/>
      <c r="D105" s="173" t="s">
        <v>206</v>
      </c>
      <c r="E105" s="279"/>
      <c r="F105" s="17" t="s">
        <v>126</v>
      </c>
      <c r="G105" s="269"/>
      <c r="H105" s="324"/>
      <c r="I105" s="324"/>
      <c r="J105" s="269"/>
      <c r="K105" s="269"/>
      <c r="L105" s="324"/>
      <c r="M105" s="324"/>
      <c r="N105" s="299"/>
      <c r="O105" s="326"/>
    </row>
    <row r="106" spans="1:15">
      <c r="A106" s="205"/>
      <c r="B106" s="206"/>
      <c r="C106" s="206"/>
      <c r="D106" s="206"/>
      <c r="E106" s="89"/>
      <c r="F106" s="207"/>
      <c r="G106" s="207"/>
      <c r="H106" s="207"/>
      <c r="I106" s="207"/>
      <c r="J106" s="207"/>
      <c r="K106" s="207"/>
      <c r="L106" s="207"/>
      <c r="M106" s="207"/>
      <c r="N106" s="206"/>
      <c r="O106" s="326"/>
    </row>
    <row r="107" spans="1:15">
      <c r="A107" s="209"/>
      <c r="B107" s="209"/>
      <c r="C107" s="209"/>
      <c r="D107" s="209"/>
      <c r="E107" s="209"/>
      <c r="F107" s="210"/>
      <c r="G107" s="210"/>
      <c r="H107" s="210"/>
      <c r="I107" s="99"/>
      <c r="J107" s="99"/>
      <c r="K107" s="99"/>
      <c r="L107" s="210"/>
      <c r="M107" s="210"/>
      <c r="N107" s="209"/>
      <c r="O107" s="326"/>
    </row>
    <row r="108" spans="1:15">
      <c r="A108" s="211"/>
      <c r="B108" s="211"/>
      <c r="C108" s="211"/>
      <c r="D108" s="211"/>
      <c r="E108" s="211"/>
      <c r="F108" s="212"/>
      <c r="G108" s="212"/>
      <c r="H108" s="212"/>
      <c r="I108" s="212"/>
      <c r="J108" s="212"/>
      <c r="K108" s="212"/>
      <c r="L108" s="212"/>
      <c r="M108" s="212"/>
      <c r="N108" s="211"/>
      <c r="O108" s="326"/>
    </row>
    <row r="109" spans="1:15">
      <c r="A109" s="211"/>
      <c r="B109" s="211"/>
      <c r="C109" s="211"/>
      <c r="D109" s="211"/>
      <c r="E109" s="211"/>
      <c r="F109" s="212"/>
      <c r="G109" s="212"/>
      <c r="H109" s="212"/>
      <c r="I109" s="212"/>
      <c r="J109" s="212"/>
      <c r="K109" s="212"/>
      <c r="L109" s="212"/>
      <c r="M109" s="212"/>
      <c r="N109" s="211"/>
      <c r="O109" s="326"/>
    </row>
    <row r="110" spans="1:15">
      <c r="A110" s="211"/>
      <c r="B110" s="211"/>
      <c r="C110" s="211"/>
      <c r="D110" s="211"/>
      <c r="E110" s="211"/>
      <c r="F110" s="212"/>
      <c r="G110" s="212"/>
      <c r="H110" s="212"/>
      <c r="I110" s="212"/>
      <c r="J110" s="212"/>
      <c r="K110" s="212"/>
      <c r="L110" s="212"/>
      <c r="M110" s="212"/>
      <c r="N110" s="211"/>
      <c r="O110" s="326"/>
    </row>
    <row r="111" spans="1:15">
      <c r="A111" s="211"/>
      <c r="B111" s="211"/>
      <c r="C111" s="211"/>
      <c r="D111" s="211"/>
      <c r="E111" s="211"/>
      <c r="F111" s="212"/>
      <c r="G111" s="212"/>
      <c r="H111" s="212"/>
      <c r="I111" s="212"/>
      <c r="J111" s="212"/>
      <c r="K111" s="212"/>
      <c r="L111" s="212"/>
      <c r="M111" s="212"/>
      <c r="N111" s="211"/>
      <c r="O111" s="326"/>
    </row>
    <row r="112" spans="1:15">
      <c r="A112" s="211"/>
      <c r="B112" s="211"/>
      <c r="C112" s="211"/>
      <c r="D112" s="211"/>
      <c r="E112" s="211"/>
      <c r="F112" s="212"/>
      <c r="G112" s="212"/>
      <c r="H112" s="212"/>
      <c r="I112" s="212"/>
      <c r="J112" s="212"/>
      <c r="K112" s="212"/>
      <c r="L112" s="212"/>
      <c r="M112" s="212"/>
      <c r="N112" s="211"/>
      <c r="O112" s="326"/>
    </row>
    <row r="113" spans="1:15">
      <c r="A113" s="211"/>
      <c r="B113" s="211"/>
      <c r="C113" s="211"/>
      <c r="D113" s="211"/>
      <c r="E113" s="211"/>
      <c r="F113" s="212"/>
      <c r="G113" s="212"/>
      <c r="H113" s="212"/>
      <c r="I113" s="212"/>
      <c r="J113" s="212"/>
      <c r="K113" s="212"/>
      <c r="L113" s="212"/>
      <c r="M113" s="212"/>
      <c r="N113" s="211"/>
      <c r="O113" s="326"/>
    </row>
    <row r="114" spans="1:15">
      <c r="A114" s="211"/>
      <c r="B114" s="211"/>
      <c r="C114" s="211"/>
      <c r="D114" s="211"/>
      <c r="E114" s="211"/>
      <c r="F114" s="212"/>
      <c r="G114" s="212"/>
      <c r="H114" s="212"/>
      <c r="I114" s="212"/>
      <c r="J114" s="212"/>
      <c r="K114" s="212"/>
      <c r="L114" s="212"/>
      <c r="M114" s="212"/>
      <c r="N114" s="211"/>
      <c r="O114" s="326"/>
    </row>
    <row r="115" spans="1:15">
      <c r="A115" s="211"/>
      <c r="B115" s="211"/>
      <c r="C115" s="211"/>
      <c r="D115" s="211"/>
      <c r="E115" s="211"/>
      <c r="F115" s="212"/>
      <c r="G115" s="212"/>
      <c r="H115" s="212"/>
      <c r="I115" s="212"/>
      <c r="J115" s="212"/>
      <c r="K115" s="212"/>
      <c r="L115" s="212"/>
      <c r="M115" s="212"/>
      <c r="N115" s="211"/>
      <c r="O115" s="326"/>
    </row>
    <row r="116" spans="1:15">
      <c r="A116" s="211"/>
      <c r="B116" s="211"/>
      <c r="C116" s="211"/>
      <c r="D116" s="211"/>
      <c r="E116" s="211"/>
      <c r="F116" s="212"/>
      <c r="G116" s="212"/>
      <c r="H116" s="212"/>
      <c r="I116" s="212"/>
      <c r="J116" s="212"/>
      <c r="K116" s="212"/>
      <c r="L116" s="212"/>
      <c r="M116" s="212"/>
      <c r="N116" s="211"/>
      <c r="O116" s="326"/>
    </row>
    <row r="117" spans="1:15">
      <c r="A117" s="211"/>
      <c r="B117" s="211"/>
      <c r="C117" s="211"/>
      <c r="D117" s="211"/>
      <c r="E117" s="211"/>
      <c r="F117" s="212"/>
      <c r="G117" s="212"/>
      <c r="H117" s="212"/>
      <c r="I117" s="212"/>
      <c r="J117" s="212"/>
      <c r="K117" s="212"/>
      <c r="L117" s="212"/>
      <c r="M117" s="212"/>
      <c r="N117" s="211"/>
      <c r="O117" s="326"/>
    </row>
    <row r="118" spans="1:15">
      <c r="A118" s="211"/>
      <c r="B118" s="211"/>
      <c r="C118" s="211"/>
      <c r="D118" s="211"/>
      <c r="E118" s="211"/>
      <c r="F118" s="212"/>
      <c r="G118" s="212"/>
      <c r="H118" s="212"/>
      <c r="I118" s="212"/>
      <c r="J118" s="212"/>
      <c r="K118" s="212"/>
      <c r="L118" s="212"/>
      <c r="M118" s="212"/>
      <c r="N118" s="211"/>
      <c r="O118" s="326"/>
    </row>
    <row r="119" spans="1:15">
      <c r="A119" s="211"/>
      <c r="B119" s="211"/>
      <c r="C119" s="211"/>
      <c r="D119" s="211"/>
      <c r="E119" s="211"/>
      <c r="F119" s="212"/>
      <c r="G119" s="212"/>
      <c r="H119" s="212"/>
      <c r="I119" s="212"/>
      <c r="J119" s="212"/>
      <c r="K119" s="212"/>
      <c r="L119" s="212"/>
      <c r="M119" s="212"/>
      <c r="N119" s="211"/>
      <c r="O119" s="326"/>
    </row>
    <row r="120" spans="1:15">
      <c r="A120" s="211"/>
      <c r="B120" s="211"/>
      <c r="C120" s="211"/>
      <c r="D120" s="211"/>
      <c r="E120" s="211"/>
      <c r="F120" s="212"/>
      <c r="G120" s="212"/>
      <c r="H120" s="212"/>
      <c r="I120" s="212"/>
      <c r="J120" s="212"/>
      <c r="K120" s="212"/>
      <c r="L120" s="212"/>
      <c r="M120" s="212"/>
      <c r="N120" s="211"/>
      <c r="O120" s="326"/>
    </row>
    <row r="121" spans="1:15">
      <c r="A121" s="211"/>
      <c r="B121" s="211"/>
      <c r="C121" s="211"/>
      <c r="D121" s="211"/>
      <c r="E121" s="211"/>
      <c r="F121" s="212"/>
      <c r="G121" s="212"/>
      <c r="H121" s="212"/>
      <c r="I121" s="212"/>
      <c r="J121" s="212"/>
      <c r="K121" s="212"/>
      <c r="L121" s="212"/>
      <c r="M121" s="212"/>
      <c r="N121" s="211"/>
      <c r="O121" s="326"/>
    </row>
    <row r="122" spans="1:15">
      <c r="A122" s="211"/>
      <c r="B122" s="211"/>
      <c r="C122" s="211"/>
      <c r="D122" s="211"/>
      <c r="E122" s="211"/>
      <c r="F122" s="212"/>
      <c r="G122" s="212"/>
      <c r="H122" s="212"/>
      <c r="I122" s="212"/>
      <c r="J122" s="212"/>
      <c r="K122" s="212"/>
      <c r="L122" s="212"/>
      <c r="M122" s="212"/>
      <c r="N122" s="211"/>
      <c r="O122" s="326"/>
    </row>
    <row r="123" spans="1:15">
      <c r="A123" s="211"/>
      <c r="B123" s="211"/>
      <c r="C123" s="211"/>
      <c r="D123" s="211"/>
      <c r="E123" s="211"/>
      <c r="F123" s="212"/>
      <c r="G123" s="212"/>
      <c r="H123" s="212"/>
      <c r="I123" s="212"/>
      <c r="J123" s="212"/>
      <c r="K123" s="212"/>
      <c r="L123" s="212"/>
      <c r="M123" s="212"/>
      <c r="N123" s="211"/>
      <c r="O123" s="326"/>
    </row>
    <row r="124" spans="1:15">
      <c r="A124" s="211"/>
      <c r="B124" s="211"/>
      <c r="C124" s="211"/>
      <c r="D124" s="211"/>
      <c r="E124" s="211"/>
      <c r="F124" s="212"/>
      <c r="G124" s="212"/>
      <c r="H124" s="212"/>
      <c r="I124" s="212"/>
      <c r="J124" s="212"/>
      <c r="K124" s="212"/>
      <c r="L124" s="212"/>
      <c r="M124" s="212"/>
      <c r="N124" s="211"/>
      <c r="O124" s="326"/>
    </row>
    <row r="125" spans="1:15">
      <c r="A125" s="211"/>
      <c r="B125" s="211"/>
      <c r="C125" s="211"/>
      <c r="D125" s="211"/>
      <c r="E125" s="211"/>
      <c r="F125" s="212"/>
      <c r="G125" s="212"/>
      <c r="H125" s="212"/>
      <c r="I125" s="212"/>
      <c r="J125" s="212"/>
      <c r="K125" s="212"/>
      <c r="L125" s="212"/>
      <c r="M125" s="212"/>
      <c r="N125" s="211"/>
      <c r="O125" s="326"/>
    </row>
    <row r="126" spans="1:15">
      <c r="A126" s="211"/>
      <c r="B126" s="211"/>
      <c r="C126" s="211"/>
      <c r="D126" s="211"/>
      <c r="E126" s="211"/>
      <c r="F126" s="212"/>
      <c r="G126" s="212"/>
      <c r="H126" s="212"/>
      <c r="I126" s="212"/>
      <c r="J126" s="212"/>
      <c r="K126" s="212"/>
      <c r="L126" s="212"/>
      <c r="M126" s="212"/>
      <c r="N126" s="211"/>
      <c r="O126" s="326"/>
    </row>
    <row r="127" spans="1:15">
      <c r="A127" s="214"/>
      <c r="B127" s="214"/>
      <c r="C127" s="214"/>
      <c r="D127" s="214"/>
      <c r="E127" s="214"/>
      <c r="F127" s="215"/>
      <c r="G127" s="216"/>
      <c r="H127" s="216"/>
      <c r="I127" s="216"/>
      <c r="J127" s="216"/>
      <c r="K127" s="215"/>
      <c r="L127" s="215"/>
      <c r="M127" s="215"/>
      <c r="N127" s="214"/>
      <c r="O127" s="327"/>
    </row>
    <row r="128" spans="1:15">
      <c r="A128" s="214"/>
      <c r="B128" s="214"/>
      <c r="C128" s="214"/>
      <c r="D128" s="214"/>
      <c r="E128" s="214"/>
      <c r="F128" s="215"/>
      <c r="G128" s="216"/>
      <c r="H128" s="216"/>
      <c r="I128" s="216"/>
      <c r="J128" s="216"/>
      <c r="K128" s="215"/>
      <c r="L128" s="215"/>
      <c r="M128" s="215"/>
      <c r="N128" s="214"/>
      <c r="O128" s="327"/>
    </row>
    <row r="129" spans="7:15">
      <c r="G129" s="216"/>
      <c r="H129" s="216"/>
      <c r="I129" s="216"/>
      <c r="J129" s="216"/>
      <c r="K129" s="215"/>
      <c r="L129" s="215"/>
      <c r="M129" s="215"/>
      <c r="N129" s="214"/>
      <c r="O129" s="327"/>
    </row>
    <row r="130" spans="7:15">
      <c r="G130" s="216"/>
      <c r="H130" s="216"/>
      <c r="I130" s="216"/>
      <c r="J130" s="216"/>
      <c r="K130" s="215"/>
      <c r="L130" s="215"/>
      <c r="M130" s="215"/>
      <c r="N130" s="214"/>
      <c r="O130" s="327"/>
    </row>
    <row r="131" spans="7:15">
      <c r="G131" s="216"/>
      <c r="H131" s="216"/>
      <c r="I131" s="216"/>
      <c r="J131" s="216"/>
      <c r="K131" s="215"/>
      <c r="L131" s="215"/>
      <c r="M131" s="215"/>
      <c r="N131" s="214"/>
      <c r="O131" s="327"/>
    </row>
    <row r="132" spans="7:15">
      <c r="G132" s="216"/>
      <c r="H132" s="216"/>
      <c r="I132" s="216"/>
      <c r="J132" s="216"/>
      <c r="K132" s="215"/>
      <c r="L132" s="215"/>
      <c r="M132" s="215"/>
      <c r="N132" s="214"/>
      <c r="O132" s="327"/>
    </row>
    <row r="133" spans="7:15">
      <c r="G133" s="216"/>
      <c r="H133" s="216"/>
      <c r="I133" s="216"/>
      <c r="J133" s="216"/>
      <c r="K133" s="215"/>
      <c r="L133" s="215"/>
      <c r="M133" s="215"/>
      <c r="N133" s="214"/>
      <c r="O133" s="327"/>
    </row>
    <row r="134" spans="7:15">
      <c r="G134" s="216"/>
      <c r="H134" s="216"/>
      <c r="I134" s="216"/>
      <c r="J134" s="216"/>
      <c r="K134" s="215"/>
      <c r="L134" s="215"/>
      <c r="M134" s="215"/>
      <c r="N134" s="214"/>
      <c r="O134" s="327"/>
    </row>
    <row r="135" spans="7:15">
      <c r="G135" s="216"/>
      <c r="H135" s="216"/>
      <c r="I135" s="216"/>
      <c r="J135" s="216"/>
      <c r="K135" s="215"/>
      <c r="L135" s="215"/>
      <c r="M135" s="215"/>
      <c r="N135" s="214"/>
      <c r="O135" s="327"/>
    </row>
    <row r="136" spans="7:15">
      <c r="G136" s="216"/>
      <c r="H136" s="216"/>
      <c r="I136" s="216"/>
      <c r="J136" s="216"/>
      <c r="K136" s="215"/>
      <c r="L136" s="215"/>
      <c r="M136" s="215"/>
      <c r="N136" s="214"/>
      <c r="O136" s="327"/>
    </row>
    <row r="137" spans="7:15">
      <c r="G137" s="216"/>
      <c r="H137" s="216"/>
      <c r="I137" s="216"/>
      <c r="J137" s="216"/>
      <c r="K137" s="215"/>
      <c r="L137" s="215"/>
      <c r="M137" s="215"/>
      <c r="N137" s="214"/>
      <c r="O137" s="327"/>
    </row>
    <row r="138" spans="7:15">
      <c r="G138" s="216"/>
      <c r="H138" s="216"/>
      <c r="I138" s="216"/>
      <c r="J138" s="216"/>
      <c r="K138" s="215"/>
      <c r="L138" s="215"/>
      <c r="M138" s="215"/>
      <c r="N138" s="214"/>
      <c r="O138" s="327"/>
    </row>
    <row r="139" spans="7:15">
      <c r="G139" s="216"/>
      <c r="H139" s="216"/>
      <c r="I139" s="216"/>
      <c r="J139" s="216"/>
      <c r="K139" s="215"/>
      <c r="L139" s="215"/>
      <c r="M139" s="215"/>
      <c r="N139" s="214"/>
      <c r="O139" s="327"/>
    </row>
    <row r="140" spans="7:15">
      <c r="G140" s="216"/>
      <c r="H140" s="216"/>
      <c r="I140" s="216"/>
      <c r="J140" s="216"/>
      <c r="K140" s="215"/>
      <c r="L140" s="215"/>
      <c r="M140" s="215"/>
      <c r="N140" s="214"/>
      <c r="O140" s="327"/>
    </row>
    <row r="141" spans="7:15">
      <c r="G141" s="216"/>
      <c r="H141" s="216"/>
      <c r="I141" s="216"/>
      <c r="J141" s="216"/>
      <c r="K141" s="215"/>
      <c r="L141" s="215"/>
      <c r="M141" s="215"/>
      <c r="N141" s="214"/>
      <c r="O141" s="327"/>
    </row>
    <row r="142" spans="7:15">
      <c r="G142" s="216"/>
      <c r="H142" s="216"/>
      <c r="I142" s="216"/>
      <c r="J142" s="216"/>
      <c r="K142" s="215"/>
      <c r="L142" s="215"/>
      <c r="M142" s="215"/>
      <c r="N142" s="214"/>
      <c r="O142" s="327"/>
    </row>
    <row r="143" spans="7:15">
      <c r="G143" s="216"/>
      <c r="H143" s="216"/>
      <c r="I143" s="216"/>
      <c r="J143" s="216"/>
      <c r="K143" s="215"/>
      <c r="L143" s="215"/>
      <c r="M143" s="215"/>
      <c r="N143" s="214"/>
      <c r="O143" s="327"/>
    </row>
    <row r="144" spans="7:15">
      <c r="G144" s="216"/>
      <c r="H144" s="216"/>
      <c r="I144" s="216"/>
      <c r="J144" s="216"/>
      <c r="K144" s="215"/>
      <c r="L144" s="215"/>
      <c r="M144" s="215"/>
      <c r="N144" s="214"/>
      <c r="O144" s="327"/>
    </row>
    <row r="145" spans="7:15">
      <c r="G145" s="216"/>
      <c r="H145" s="216"/>
      <c r="I145" s="216"/>
      <c r="J145" s="216"/>
      <c r="K145" s="215"/>
      <c r="L145" s="215"/>
      <c r="M145" s="215"/>
      <c r="N145" s="214"/>
      <c r="O145" s="327"/>
    </row>
    <row r="146" spans="7:15">
      <c r="G146" s="216"/>
      <c r="H146" s="216"/>
      <c r="I146" s="216"/>
      <c r="J146" s="216"/>
      <c r="K146" s="215"/>
      <c r="L146" s="215"/>
      <c r="M146" s="215"/>
      <c r="N146" s="214"/>
      <c r="O146" s="327"/>
    </row>
    <row r="147" spans="7:15">
      <c r="G147" s="216"/>
      <c r="H147" s="216"/>
      <c r="I147" s="216"/>
      <c r="J147" s="216"/>
      <c r="K147" s="215"/>
      <c r="L147" s="215"/>
      <c r="M147" s="215"/>
      <c r="N147" s="214"/>
      <c r="O147" s="327"/>
    </row>
    <row r="148" spans="7:15">
      <c r="G148" s="216"/>
      <c r="H148" s="216"/>
      <c r="I148" s="216"/>
      <c r="J148" s="216"/>
      <c r="K148" s="215"/>
      <c r="L148" s="215"/>
      <c r="M148" s="215"/>
      <c r="N148" s="214"/>
      <c r="O148" s="327"/>
    </row>
    <row r="149" spans="7:15">
      <c r="G149" s="216"/>
      <c r="H149" s="216"/>
      <c r="I149" s="216"/>
      <c r="J149" s="216"/>
      <c r="K149" s="215"/>
      <c r="L149" s="215"/>
      <c r="M149" s="215"/>
      <c r="N149" s="214"/>
      <c r="O149" s="327"/>
    </row>
    <row r="150" spans="7:15">
      <c r="G150" s="216"/>
      <c r="H150" s="216"/>
      <c r="I150" s="216"/>
      <c r="J150" s="216"/>
      <c r="K150" s="215"/>
      <c r="L150" s="215"/>
      <c r="M150" s="215"/>
      <c r="N150" s="214"/>
      <c r="O150" s="327"/>
    </row>
    <row r="151" spans="7:15">
      <c r="G151" s="216"/>
      <c r="H151" s="216"/>
      <c r="I151" s="216"/>
      <c r="J151" s="216"/>
      <c r="K151" s="215"/>
      <c r="L151" s="215"/>
      <c r="M151" s="215"/>
      <c r="N151" s="214"/>
      <c r="O151" s="327"/>
    </row>
    <row r="152" spans="7:15">
      <c r="G152" s="216"/>
      <c r="H152" s="216"/>
      <c r="I152" s="216"/>
      <c r="J152" s="216"/>
      <c r="K152" s="215"/>
      <c r="L152" s="215"/>
      <c r="M152" s="215"/>
      <c r="N152" s="214"/>
      <c r="O152" s="327"/>
    </row>
    <row r="153" spans="7:15">
      <c r="G153" s="216"/>
      <c r="H153" s="216"/>
      <c r="I153" s="216"/>
      <c r="J153" s="216"/>
      <c r="K153" s="215"/>
      <c r="L153" s="215"/>
      <c r="M153" s="215"/>
      <c r="N153" s="214"/>
      <c r="O153" s="327"/>
    </row>
    <row r="154" spans="7:15">
      <c r="G154" s="216"/>
      <c r="H154" s="216"/>
      <c r="I154" s="216"/>
      <c r="J154" s="216"/>
      <c r="K154" s="215"/>
      <c r="L154" s="215"/>
      <c r="M154" s="215"/>
      <c r="N154" s="214"/>
      <c r="O154" s="327"/>
    </row>
    <row r="155" spans="7:15">
      <c r="G155" s="216"/>
      <c r="H155" s="216"/>
      <c r="I155" s="216"/>
      <c r="J155" s="216"/>
      <c r="K155" s="215"/>
      <c r="L155" s="215"/>
      <c r="M155" s="215"/>
      <c r="N155" s="214"/>
      <c r="O155" s="327"/>
    </row>
    <row r="156" spans="7:15">
      <c r="G156" s="216"/>
      <c r="H156" s="216"/>
      <c r="I156" s="216"/>
      <c r="J156" s="216"/>
      <c r="K156" s="215"/>
      <c r="L156" s="215"/>
      <c r="M156" s="215"/>
      <c r="N156" s="214"/>
      <c r="O156" s="327"/>
    </row>
    <row r="157" spans="7:15">
      <c r="G157" s="216"/>
      <c r="H157" s="216"/>
      <c r="I157" s="216"/>
      <c r="J157" s="216"/>
      <c r="K157" s="215"/>
      <c r="L157" s="215"/>
      <c r="M157" s="215"/>
      <c r="N157" s="214"/>
      <c r="O157" s="327"/>
    </row>
    <row r="158" spans="7:15">
      <c r="G158" s="216"/>
      <c r="H158" s="216"/>
      <c r="I158" s="216"/>
      <c r="J158" s="216"/>
      <c r="K158" s="215"/>
      <c r="L158" s="215"/>
      <c r="M158" s="215"/>
      <c r="N158" s="214"/>
      <c r="O158" s="327"/>
    </row>
    <row r="159" spans="7:15">
      <c r="G159" s="216"/>
      <c r="H159" s="216"/>
      <c r="I159" s="216"/>
      <c r="J159" s="216"/>
      <c r="K159" s="215"/>
      <c r="L159" s="215"/>
      <c r="M159" s="215"/>
      <c r="N159" s="214"/>
      <c r="O159" s="327"/>
    </row>
    <row r="160" spans="7:15">
      <c r="G160" s="216"/>
      <c r="H160" s="216"/>
      <c r="I160" s="216"/>
      <c r="J160" s="216"/>
      <c r="K160" s="215"/>
      <c r="L160" s="215"/>
      <c r="M160" s="215"/>
      <c r="N160" s="214"/>
      <c r="O160" s="327"/>
    </row>
    <row r="161" spans="7:15">
      <c r="G161" s="216"/>
      <c r="H161" s="216"/>
      <c r="I161" s="216"/>
      <c r="J161" s="216"/>
      <c r="K161" s="215"/>
      <c r="L161" s="215"/>
      <c r="M161" s="215"/>
      <c r="N161" s="214"/>
      <c r="O161" s="327"/>
    </row>
    <row r="162" spans="7:15">
      <c r="G162" s="216"/>
      <c r="H162" s="216"/>
      <c r="I162" s="216"/>
      <c r="J162" s="216"/>
      <c r="K162" s="215"/>
      <c r="L162" s="215"/>
      <c r="M162" s="215"/>
      <c r="N162" s="214"/>
      <c r="O162" s="327"/>
    </row>
    <row r="163" spans="7:15">
      <c r="G163" s="216"/>
      <c r="H163" s="216"/>
      <c r="I163" s="216"/>
      <c r="J163" s="216"/>
      <c r="K163" s="215"/>
      <c r="L163" s="215"/>
      <c r="M163" s="215"/>
      <c r="N163" s="214"/>
      <c r="O163" s="327"/>
    </row>
    <row r="164" spans="7:15">
      <c r="G164" s="216"/>
      <c r="H164" s="216"/>
      <c r="I164" s="216"/>
      <c r="J164" s="216"/>
      <c r="K164" s="215"/>
      <c r="L164" s="215"/>
      <c r="M164" s="215"/>
      <c r="N164" s="214"/>
      <c r="O164" s="327"/>
    </row>
    <row r="165" spans="7:15">
      <c r="G165" s="216"/>
      <c r="H165" s="216"/>
      <c r="I165" s="216"/>
      <c r="J165" s="216"/>
      <c r="K165" s="215"/>
      <c r="L165" s="215"/>
      <c r="M165" s="215"/>
      <c r="N165" s="214"/>
      <c r="O165" s="327"/>
    </row>
    <row r="166" spans="7:15">
      <c r="G166" s="216"/>
      <c r="H166" s="216"/>
      <c r="I166" s="216"/>
      <c r="J166" s="216"/>
      <c r="K166" s="215"/>
      <c r="L166" s="215"/>
      <c r="M166" s="215"/>
      <c r="N166" s="214"/>
      <c r="O166" s="327"/>
    </row>
    <row r="167" spans="7:15">
      <c r="G167" s="216"/>
      <c r="H167" s="216"/>
      <c r="I167" s="216"/>
      <c r="J167" s="216"/>
      <c r="K167" s="215"/>
      <c r="L167" s="215"/>
      <c r="M167" s="215"/>
      <c r="N167" s="214"/>
      <c r="O167" s="327"/>
    </row>
    <row r="168" spans="7:15">
      <c r="G168" s="216"/>
      <c r="H168" s="216"/>
      <c r="I168" s="216"/>
      <c r="J168" s="216"/>
      <c r="K168" s="215"/>
      <c r="L168" s="215"/>
      <c r="M168" s="215"/>
      <c r="N168" s="214"/>
      <c r="O168" s="327"/>
    </row>
    <row r="169" spans="7:15">
      <c r="G169" s="216"/>
      <c r="H169" s="216"/>
      <c r="I169" s="216"/>
      <c r="J169" s="216"/>
      <c r="K169" s="215"/>
      <c r="L169" s="215"/>
      <c r="M169" s="215"/>
      <c r="N169" s="214"/>
      <c r="O169" s="327"/>
    </row>
    <row r="170" spans="7:15">
      <c r="G170" s="216"/>
      <c r="H170" s="216"/>
      <c r="I170" s="216"/>
      <c r="J170" s="216"/>
      <c r="K170" s="215"/>
      <c r="L170" s="215"/>
      <c r="M170" s="215"/>
      <c r="N170" s="214"/>
      <c r="O170" s="327"/>
    </row>
    <row r="171" spans="7:15">
      <c r="G171" s="216"/>
      <c r="H171" s="216"/>
      <c r="I171" s="216"/>
      <c r="J171" s="216"/>
      <c r="K171" s="215"/>
      <c r="L171" s="215"/>
      <c r="M171" s="215"/>
      <c r="N171" s="214"/>
      <c r="O171" s="327"/>
    </row>
    <row r="172" spans="7:15">
      <c r="G172" s="216"/>
      <c r="H172" s="216"/>
      <c r="I172" s="216"/>
      <c r="J172" s="216"/>
      <c r="K172" s="215"/>
      <c r="L172" s="215"/>
      <c r="M172" s="215"/>
      <c r="N172" s="214"/>
      <c r="O172" s="327"/>
    </row>
    <row r="173" spans="7:15">
      <c r="G173" s="216"/>
      <c r="H173" s="216"/>
      <c r="I173" s="216"/>
      <c r="J173" s="216"/>
      <c r="K173" s="215"/>
      <c r="L173" s="215"/>
      <c r="M173" s="215"/>
      <c r="N173" s="214"/>
      <c r="O173" s="327"/>
    </row>
    <row r="174" spans="7:15">
      <c r="G174" s="216"/>
      <c r="H174" s="216"/>
      <c r="I174" s="216"/>
      <c r="J174" s="216"/>
      <c r="K174" s="215"/>
      <c r="L174" s="215"/>
      <c r="M174" s="215"/>
      <c r="N174" s="214"/>
      <c r="O174" s="327"/>
    </row>
    <row r="175" spans="7:15">
      <c r="G175" s="216"/>
      <c r="H175" s="216"/>
      <c r="I175" s="216"/>
      <c r="J175" s="216"/>
      <c r="K175" s="215"/>
      <c r="L175" s="215"/>
      <c r="M175" s="215"/>
      <c r="N175" s="214"/>
      <c r="O175" s="327"/>
    </row>
    <row r="176" spans="7:15">
      <c r="G176" s="216"/>
      <c r="H176" s="216"/>
      <c r="I176" s="216"/>
      <c r="J176" s="216"/>
      <c r="K176" s="215"/>
      <c r="L176" s="215"/>
      <c r="M176" s="215"/>
      <c r="N176" s="214"/>
      <c r="O176" s="327"/>
    </row>
    <row r="177" spans="7:15">
      <c r="G177" s="216"/>
      <c r="H177" s="216"/>
      <c r="I177" s="216"/>
      <c r="J177" s="216"/>
      <c r="K177" s="215"/>
      <c r="L177" s="215"/>
      <c r="M177" s="215"/>
      <c r="N177" s="214"/>
      <c r="O177" s="327"/>
    </row>
    <row r="178" spans="7:15">
      <c r="G178" s="216"/>
      <c r="H178" s="216"/>
      <c r="I178" s="216"/>
      <c r="J178" s="216"/>
      <c r="K178" s="215"/>
      <c r="L178" s="215"/>
      <c r="M178" s="215"/>
      <c r="N178" s="214"/>
      <c r="O178" s="327"/>
    </row>
    <row r="179" spans="7:15">
      <c r="G179" s="216"/>
      <c r="H179" s="216"/>
      <c r="I179" s="216"/>
      <c r="J179" s="216"/>
      <c r="K179" s="215"/>
      <c r="L179" s="215"/>
      <c r="M179" s="215"/>
      <c r="N179" s="214"/>
      <c r="O179" s="327"/>
    </row>
    <row r="180" spans="7:15">
      <c r="G180" s="216"/>
      <c r="H180" s="216"/>
      <c r="I180" s="216"/>
      <c r="J180" s="216"/>
      <c r="K180" s="215"/>
      <c r="L180" s="215"/>
      <c r="M180" s="215"/>
      <c r="N180" s="214"/>
      <c r="O180" s="327"/>
    </row>
    <row r="181" spans="7:15">
      <c r="G181" s="216"/>
      <c r="H181" s="216"/>
      <c r="I181" s="216"/>
      <c r="J181" s="216"/>
      <c r="K181" s="215"/>
      <c r="L181" s="215"/>
      <c r="M181" s="215"/>
      <c r="N181" s="214"/>
      <c r="O181" s="327"/>
    </row>
    <row r="182" spans="7:15">
      <c r="G182" s="216"/>
      <c r="H182" s="216"/>
      <c r="I182" s="216"/>
      <c r="J182" s="216"/>
      <c r="K182" s="215"/>
      <c r="L182" s="215"/>
      <c r="M182" s="215"/>
      <c r="N182" s="214"/>
      <c r="O182" s="327"/>
    </row>
    <row r="183" spans="7:15">
      <c r="G183" s="216"/>
      <c r="H183" s="216"/>
      <c r="I183" s="216"/>
      <c r="J183" s="216"/>
      <c r="K183" s="215"/>
      <c r="L183" s="215"/>
      <c r="M183" s="215"/>
      <c r="N183" s="214"/>
      <c r="O183" s="327"/>
    </row>
    <row r="184" spans="7:15">
      <c r="G184" s="216"/>
      <c r="H184" s="216"/>
      <c r="I184" s="216"/>
      <c r="J184" s="216"/>
      <c r="K184" s="215"/>
      <c r="L184" s="215"/>
      <c r="M184" s="215"/>
      <c r="N184" s="214"/>
      <c r="O184" s="327"/>
    </row>
    <row r="185" spans="7:15">
      <c r="G185" s="216"/>
      <c r="H185" s="216"/>
      <c r="I185" s="216"/>
      <c r="J185" s="216"/>
      <c r="K185" s="215"/>
      <c r="L185" s="215"/>
      <c r="M185" s="215"/>
      <c r="N185" s="214"/>
      <c r="O185" s="327"/>
    </row>
    <row r="186" spans="7:15">
      <c r="G186" s="216"/>
      <c r="H186" s="216"/>
      <c r="I186" s="216"/>
      <c r="J186" s="216"/>
      <c r="K186" s="215"/>
      <c r="L186" s="215"/>
      <c r="M186" s="215"/>
      <c r="N186" s="214"/>
      <c r="O186" s="327"/>
    </row>
    <row r="187" spans="7:15">
      <c r="G187" s="216"/>
      <c r="H187" s="216"/>
      <c r="I187" s="216"/>
      <c r="J187" s="216"/>
      <c r="K187" s="215"/>
      <c r="L187" s="215"/>
      <c r="M187" s="215"/>
      <c r="N187" s="214"/>
      <c r="O187" s="327"/>
    </row>
    <row r="188" spans="7:15">
      <c r="G188" s="216"/>
      <c r="H188" s="216"/>
      <c r="I188" s="216"/>
      <c r="J188" s="216"/>
      <c r="K188" s="215"/>
      <c r="L188" s="215"/>
      <c r="M188" s="215"/>
      <c r="N188" s="214"/>
      <c r="O188" s="327"/>
    </row>
    <row r="189" spans="7:15">
      <c r="G189" s="216"/>
      <c r="H189" s="216"/>
      <c r="I189" s="216"/>
      <c r="J189" s="216"/>
      <c r="K189" s="215"/>
      <c r="L189" s="215"/>
      <c r="M189" s="215"/>
      <c r="N189" s="214"/>
      <c r="O189" s="327"/>
    </row>
    <row r="190" spans="7:15">
      <c r="G190" s="216"/>
      <c r="H190" s="216"/>
      <c r="I190" s="216"/>
      <c r="J190" s="216"/>
      <c r="K190" s="215"/>
      <c r="L190" s="215"/>
      <c r="M190" s="215"/>
      <c r="N190" s="214"/>
      <c r="O190" s="327"/>
    </row>
    <row r="191" spans="7:15">
      <c r="G191" s="216"/>
      <c r="H191" s="216"/>
      <c r="I191" s="216"/>
      <c r="J191" s="216"/>
      <c r="K191" s="215"/>
      <c r="L191" s="215"/>
      <c r="M191" s="215"/>
      <c r="N191" s="214"/>
      <c r="O191" s="327"/>
    </row>
    <row r="192" spans="7:15">
      <c r="G192" s="216"/>
      <c r="H192" s="216"/>
      <c r="I192" s="216"/>
      <c r="J192" s="216"/>
      <c r="K192" s="215"/>
      <c r="L192" s="215"/>
      <c r="M192" s="215"/>
      <c r="N192" s="214"/>
      <c r="O192" s="327"/>
    </row>
    <row r="193" spans="7:15">
      <c r="G193" s="216"/>
      <c r="H193" s="216"/>
      <c r="I193" s="216"/>
      <c r="J193" s="216"/>
      <c r="K193" s="215"/>
      <c r="L193" s="215"/>
      <c r="M193" s="215"/>
      <c r="N193" s="214"/>
      <c r="O193" s="327"/>
    </row>
    <row r="194" spans="7:15">
      <c r="G194" s="216"/>
      <c r="H194" s="216"/>
      <c r="I194" s="216"/>
      <c r="J194" s="216"/>
      <c r="K194" s="215"/>
      <c r="L194" s="215"/>
      <c r="M194" s="215"/>
      <c r="N194" s="214"/>
      <c r="O194" s="327"/>
    </row>
    <row r="195" spans="7:15">
      <c r="G195" s="216"/>
      <c r="H195" s="216"/>
      <c r="I195" s="216"/>
      <c r="J195" s="216"/>
      <c r="K195" s="215"/>
      <c r="L195" s="215"/>
      <c r="M195" s="215"/>
      <c r="N195" s="214"/>
      <c r="O195" s="327"/>
    </row>
    <row r="196" spans="7:15">
      <c r="G196" s="216"/>
      <c r="H196" s="216"/>
      <c r="I196" s="216"/>
      <c r="J196" s="216"/>
      <c r="K196" s="215"/>
      <c r="L196" s="215"/>
      <c r="M196" s="215"/>
      <c r="N196" s="214"/>
      <c r="O196" s="327"/>
    </row>
    <row r="197" spans="7:15">
      <c r="G197" s="216"/>
      <c r="H197" s="216"/>
      <c r="I197" s="216"/>
      <c r="J197" s="216"/>
      <c r="K197" s="215"/>
      <c r="L197" s="215"/>
      <c r="M197" s="215"/>
      <c r="N197" s="214"/>
      <c r="O197" s="327"/>
    </row>
    <row r="198" spans="7:15">
      <c r="G198" s="216"/>
      <c r="H198" s="216"/>
      <c r="I198" s="216"/>
      <c r="J198" s="216"/>
      <c r="K198" s="215"/>
      <c r="L198" s="215"/>
      <c r="M198" s="215"/>
      <c r="N198" s="214"/>
      <c r="O198" s="327"/>
    </row>
    <row r="199" spans="7:15">
      <c r="G199" s="216"/>
      <c r="H199" s="216"/>
      <c r="I199" s="216"/>
      <c r="J199" s="216"/>
      <c r="K199" s="215"/>
      <c r="L199" s="215"/>
      <c r="M199" s="215"/>
      <c r="N199" s="214"/>
      <c r="O199" s="327"/>
    </row>
    <row r="200" spans="7:15">
      <c r="G200" s="216"/>
      <c r="H200" s="216"/>
      <c r="I200" s="216"/>
      <c r="J200" s="216"/>
      <c r="K200" s="215"/>
      <c r="L200" s="215"/>
      <c r="M200" s="215"/>
      <c r="N200" s="214"/>
      <c r="O200" s="327"/>
    </row>
    <row r="201" spans="7:15">
      <c r="G201" s="216"/>
      <c r="H201" s="216"/>
      <c r="I201" s="216"/>
      <c r="J201" s="216"/>
      <c r="K201" s="215"/>
      <c r="L201" s="215"/>
      <c r="M201" s="215"/>
      <c r="N201" s="214"/>
      <c r="O201" s="327"/>
    </row>
    <row r="202" spans="7:15">
      <c r="G202" s="216"/>
      <c r="H202" s="216"/>
      <c r="I202" s="216"/>
      <c r="J202" s="216"/>
      <c r="K202" s="215"/>
      <c r="L202" s="215"/>
      <c r="M202" s="215"/>
      <c r="N202" s="214"/>
      <c r="O202" s="327"/>
    </row>
    <row r="203" spans="7:15">
      <c r="G203" s="216"/>
      <c r="H203" s="216"/>
      <c r="I203" s="216"/>
      <c r="J203" s="216"/>
      <c r="K203" s="215"/>
      <c r="L203" s="215"/>
      <c r="M203" s="215"/>
      <c r="N203" s="214"/>
      <c r="O203" s="327"/>
    </row>
    <row r="204" spans="7:15">
      <c r="G204" s="216"/>
      <c r="H204" s="216"/>
      <c r="I204" s="216"/>
      <c r="J204" s="216"/>
      <c r="K204" s="215"/>
      <c r="L204" s="215"/>
      <c r="M204" s="215"/>
      <c r="N204" s="214"/>
      <c r="O204" s="327"/>
    </row>
    <row r="205" spans="7:15">
      <c r="G205" s="216"/>
      <c r="H205" s="216"/>
      <c r="I205" s="216"/>
      <c r="J205" s="216"/>
      <c r="K205" s="215"/>
      <c r="L205" s="215"/>
      <c r="M205" s="215"/>
      <c r="N205" s="214"/>
      <c r="O205" s="327"/>
    </row>
    <row r="206" spans="7:15">
      <c r="G206" s="216"/>
      <c r="H206" s="216"/>
      <c r="I206" s="216"/>
      <c r="J206" s="216"/>
      <c r="K206" s="215"/>
      <c r="L206" s="215"/>
      <c r="M206" s="215"/>
      <c r="N206" s="214"/>
      <c r="O206" s="327"/>
    </row>
    <row r="207" spans="7:15">
      <c r="G207" s="216"/>
      <c r="H207" s="216"/>
      <c r="I207" s="216"/>
      <c r="J207" s="216"/>
      <c r="K207" s="215"/>
      <c r="L207" s="215"/>
      <c r="M207" s="215"/>
      <c r="N207" s="214"/>
      <c r="O207" s="327"/>
    </row>
    <row r="208" spans="7:15">
      <c r="G208" s="216"/>
      <c r="H208" s="216"/>
      <c r="I208" s="216"/>
      <c r="J208" s="216"/>
      <c r="K208" s="215"/>
      <c r="L208" s="215"/>
      <c r="M208" s="215"/>
      <c r="N208" s="214"/>
      <c r="O208" s="327"/>
    </row>
    <row r="209" spans="7:15">
      <c r="G209" s="216"/>
      <c r="H209" s="216"/>
      <c r="I209" s="216"/>
      <c r="J209" s="216"/>
      <c r="K209" s="215"/>
      <c r="L209" s="215"/>
      <c r="M209" s="215"/>
      <c r="N209" s="214"/>
      <c r="O209" s="327"/>
    </row>
    <row r="210" spans="7:15">
      <c r="G210" s="216"/>
      <c r="H210" s="216"/>
      <c r="I210" s="216"/>
      <c r="J210" s="216"/>
      <c r="K210" s="215"/>
      <c r="L210" s="215"/>
      <c r="M210" s="215"/>
      <c r="N210" s="214"/>
      <c r="O210" s="327"/>
    </row>
    <row r="211" spans="7:15">
      <c r="G211" s="216"/>
      <c r="H211" s="216"/>
      <c r="I211" s="216"/>
      <c r="J211" s="216"/>
      <c r="K211" s="215"/>
      <c r="L211" s="215"/>
      <c r="M211" s="215"/>
      <c r="N211" s="214"/>
      <c r="O211" s="327"/>
    </row>
    <row r="212" spans="7:15">
      <c r="G212" s="216"/>
      <c r="H212" s="216"/>
      <c r="I212" s="216"/>
      <c r="J212" s="216"/>
      <c r="K212" s="215"/>
      <c r="L212" s="215"/>
      <c r="M212" s="215"/>
      <c r="N212" s="214"/>
      <c r="O212" s="327"/>
    </row>
    <row r="213" spans="7:15">
      <c r="G213" s="216"/>
      <c r="H213" s="216"/>
      <c r="I213" s="216"/>
      <c r="J213" s="216"/>
      <c r="K213" s="215"/>
      <c r="L213" s="215"/>
      <c r="M213" s="215"/>
      <c r="N213" s="214"/>
      <c r="O213" s="327"/>
    </row>
    <row r="214" spans="7:15">
      <c r="G214" s="216"/>
      <c r="H214" s="216"/>
      <c r="I214" s="216"/>
      <c r="J214" s="216"/>
      <c r="K214" s="215"/>
      <c r="L214" s="215"/>
      <c r="M214" s="215"/>
      <c r="N214" s="214"/>
      <c r="O214" s="327"/>
    </row>
    <row r="215" spans="7:15">
      <c r="G215" s="216"/>
      <c r="H215" s="216"/>
      <c r="I215" s="216"/>
      <c r="J215" s="216"/>
      <c r="K215" s="215"/>
      <c r="L215" s="215"/>
      <c r="M215" s="215"/>
      <c r="N215" s="214"/>
      <c r="O215" s="327"/>
    </row>
    <row r="216" spans="7:15">
      <c r="G216" s="216"/>
      <c r="H216" s="216"/>
      <c r="I216" s="216"/>
      <c r="J216" s="216"/>
      <c r="K216" s="215"/>
      <c r="L216" s="215"/>
      <c r="M216" s="215"/>
      <c r="N216" s="214"/>
      <c r="O216" s="327"/>
    </row>
    <row r="217" spans="7:15">
      <c r="G217" s="216"/>
      <c r="H217" s="216"/>
      <c r="I217" s="216"/>
      <c r="J217" s="216"/>
      <c r="K217" s="215"/>
      <c r="L217" s="215"/>
      <c r="M217" s="215"/>
      <c r="N217" s="214"/>
      <c r="O217" s="327"/>
    </row>
    <row r="218" spans="7:15">
      <c r="G218" s="216"/>
      <c r="H218" s="216"/>
      <c r="I218" s="216"/>
      <c r="J218" s="216"/>
      <c r="K218" s="215"/>
      <c r="L218" s="215"/>
      <c r="M218" s="215"/>
      <c r="N218" s="214"/>
      <c r="O218" s="327"/>
    </row>
    <row r="219" spans="7:15">
      <c r="G219" s="216"/>
      <c r="H219" s="216"/>
      <c r="I219" s="216"/>
      <c r="J219" s="216"/>
      <c r="K219" s="215"/>
      <c r="L219" s="215"/>
      <c r="M219" s="215"/>
      <c r="N219" s="214"/>
      <c r="O219" s="327"/>
    </row>
    <row r="220" spans="7:15">
      <c r="G220" s="216"/>
      <c r="H220" s="216"/>
      <c r="I220" s="216"/>
      <c r="J220" s="216"/>
      <c r="K220" s="215"/>
      <c r="L220" s="215"/>
      <c r="M220" s="215"/>
      <c r="N220" s="214"/>
      <c r="O220" s="327"/>
    </row>
    <row r="221" spans="7:15">
      <c r="G221" s="216"/>
      <c r="H221" s="216"/>
      <c r="I221" s="216"/>
      <c r="J221" s="216"/>
      <c r="K221" s="215"/>
      <c r="L221" s="215"/>
      <c r="M221" s="215"/>
      <c r="N221" s="214"/>
      <c r="O221" s="327"/>
    </row>
    <row r="222" spans="7:15">
      <c r="G222" s="216"/>
      <c r="H222" s="216"/>
      <c r="I222" s="216"/>
      <c r="J222" s="216"/>
      <c r="K222" s="215"/>
      <c r="L222" s="215"/>
      <c r="M222" s="215"/>
      <c r="N222" s="214"/>
      <c r="O222" s="327"/>
    </row>
    <row r="223" spans="7:15">
      <c r="G223" s="216"/>
      <c r="H223" s="216"/>
      <c r="I223" s="216"/>
      <c r="J223" s="216"/>
      <c r="K223" s="215"/>
      <c r="L223" s="215"/>
      <c r="M223" s="215"/>
      <c r="N223" s="214"/>
      <c r="O223" s="327"/>
    </row>
    <row r="224" spans="7:15">
      <c r="G224" s="216"/>
      <c r="H224" s="216"/>
      <c r="I224" s="216"/>
      <c r="J224" s="216"/>
      <c r="K224" s="215"/>
      <c r="L224" s="215"/>
      <c r="M224" s="215"/>
      <c r="N224" s="214"/>
      <c r="O224" s="327"/>
    </row>
    <row r="225" spans="7:15">
      <c r="G225" s="216"/>
      <c r="H225" s="216"/>
      <c r="I225" s="216"/>
      <c r="J225" s="216"/>
      <c r="K225" s="215"/>
      <c r="L225" s="215"/>
      <c r="M225" s="215"/>
      <c r="N225" s="214"/>
      <c r="O225" s="327"/>
    </row>
    <row r="226" spans="7:15">
      <c r="G226" s="216"/>
      <c r="H226" s="216"/>
      <c r="I226" s="216"/>
      <c r="J226" s="216"/>
      <c r="K226" s="215"/>
      <c r="L226" s="215"/>
      <c r="M226" s="215"/>
      <c r="N226" s="214"/>
      <c r="O226" s="327"/>
    </row>
    <row r="227" spans="7:15">
      <c r="G227" s="216"/>
      <c r="H227" s="216"/>
      <c r="I227" s="216"/>
      <c r="J227" s="216"/>
      <c r="K227" s="215"/>
      <c r="L227" s="215"/>
      <c r="M227" s="215"/>
      <c r="N227" s="214"/>
      <c r="O227" s="327"/>
    </row>
    <row r="228" spans="7:15">
      <c r="G228" s="216"/>
      <c r="H228" s="216"/>
      <c r="I228" s="216"/>
      <c r="J228" s="216"/>
      <c r="K228" s="215"/>
      <c r="L228" s="215"/>
      <c r="M228" s="215"/>
      <c r="N228" s="214"/>
      <c r="O228" s="327"/>
    </row>
    <row r="229" spans="7:15">
      <c r="G229" s="216"/>
      <c r="H229" s="216"/>
      <c r="I229" s="216"/>
      <c r="J229" s="216"/>
      <c r="K229" s="215"/>
      <c r="L229" s="215"/>
      <c r="M229" s="215"/>
      <c r="N229" s="214"/>
      <c r="O229" s="327"/>
    </row>
    <row r="230" spans="7:15">
      <c r="G230" s="216"/>
      <c r="H230" s="216"/>
      <c r="I230" s="216"/>
      <c r="J230" s="216"/>
      <c r="K230" s="215"/>
      <c r="L230" s="215"/>
      <c r="M230" s="215"/>
      <c r="N230" s="214"/>
      <c r="O230" s="327"/>
    </row>
    <row r="231" spans="7:15">
      <c r="G231" s="216"/>
      <c r="H231" s="216"/>
      <c r="I231" s="216"/>
      <c r="J231" s="216"/>
      <c r="K231" s="215"/>
      <c r="L231" s="215"/>
      <c r="M231" s="215"/>
      <c r="N231" s="214"/>
      <c r="O231" s="327"/>
    </row>
    <row r="232" spans="7:15">
      <c r="G232" s="216"/>
      <c r="H232" s="216"/>
      <c r="I232" s="216"/>
      <c r="J232" s="216"/>
      <c r="K232" s="215"/>
      <c r="L232" s="215"/>
      <c r="M232" s="215"/>
      <c r="N232" s="214"/>
      <c r="O232" s="327"/>
    </row>
    <row r="233" spans="7:15">
      <c r="G233" s="216"/>
      <c r="H233" s="216"/>
      <c r="I233" s="216"/>
      <c r="J233" s="216"/>
      <c r="K233" s="215"/>
      <c r="L233" s="215"/>
      <c r="M233" s="215"/>
      <c r="N233" s="214"/>
      <c r="O233" s="327"/>
    </row>
    <row r="234" spans="7:15">
      <c r="G234" s="216"/>
      <c r="H234" s="216"/>
      <c r="I234" s="216"/>
      <c r="J234" s="216"/>
      <c r="K234" s="215"/>
      <c r="L234" s="215"/>
      <c r="M234" s="215"/>
      <c r="N234" s="214"/>
      <c r="O234" s="327"/>
    </row>
    <row r="235" spans="7:15">
      <c r="G235" s="216"/>
      <c r="H235" s="216"/>
      <c r="I235" s="216"/>
      <c r="J235" s="216"/>
      <c r="K235" s="215"/>
      <c r="L235" s="215"/>
      <c r="M235" s="215"/>
      <c r="N235" s="214"/>
      <c r="O235" s="327"/>
    </row>
    <row r="236" spans="7:15">
      <c r="G236" s="216"/>
      <c r="H236" s="216"/>
      <c r="I236" s="216"/>
      <c r="J236" s="216"/>
      <c r="K236" s="215"/>
      <c r="L236" s="215"/>
      <c r="M236" s="215"/>
      <c r="N236" s="214"/>
      <c r="O236" s="327"/>
    </row>
    <row r="237" spans="7:15">
      <c r="G237" s="216"/>
      <c r="H237" s="216"/>
      <c r="I237" s="216"/>
      <c r="J237" s="216"/>
      <c r="K237" s="215"/>
      <c r="L237" s="215"/>
      <c r="M237" s="215"/>
      <c r="N237" s="214"/>
      <c r="O237" s="327"/>
    </row>
    <row r="238" spans="7:15">
      <c r="G238" s="216"/>
      <c r="H238" s="216"/>
      <c r="I238" s="216"/>
      <c r="J238" s="216"/>
      <c r="K238" s="215"/>
      <c r="L238" s="215"/>
      <c r="M238" s="215"/>
      <c r="N238" s="214"/>
      <c r="O238" s="327"/>
    </row>
    <row r="239" spans="7:15">
      <c r="G239" s="216"/>
      <c r="H239" s="216"/>
      <c r="I239" s="216"/>
      <c r="J239" s="216"/>
      <c r="K239" s="215"/>
      <c r="L239" s="215"/>
      <c r="M239" s="215"/>
      <c r="N239" s="214"/>
      <c r="O239" s="327"/>
    </row>
    <row r="240" spans="7:15">
      <c r="G240" s="216"/>
      <c r="H240" s="216"/>
      <c r="I240" s="216"/>
      <c r="J240" s="216"/>
      <c r="K240" s="215"/>
      <c r="L240" s="215"/>
      <c r="M240" s="215"/>
      <c r="N240" s="214"/>
      <c r="O240" s="327"/>
    </row>
    <row r="241" spans="7:15">
      <c r="G241" s="216"/>
      <c r="H241" s="216"/>
      <c r="I241" s="216"/>
      <c r="J241" s="216"/>
      <c r="K241" s="215"/>
      <c r="L241" s="215"/>
      <c r="M241" s="215"/>
      <c r="N241" s="214"/>
      <c r="O241" s="327"/>
    </row>
    <row r="242" spans="7:15">
      <c r="G242" s="216"/>
      <c r="H242" s="216"/>
      <c r="I242" s="216"/>
      <c r="J242" s="216"/>
      <c r="K242" s="215"/>
      <c r="L242" s="215"/>
      <c r="M242" s="215"/>
      <c r="N242" s="214"/>
      <c r="O242" s="327"/>
    </row>
    <row r="243" spans="7:15">
      <c r="G243" s="216"/>
      <c r="H243" s="216"/>
      <c r="I243" s="216"/>
      <c r="J243" s="216"/>
      <c r="K243" s="215"/>
      <c r="L243" s="215"/>
      <c r="M243" s="215"/>
      <c r="N243" s="214"/>
      <c r="O243" s="327"/>
    </row>
    <row r="244" spans="7:15">
      <c r="G244" s="216"/>
      <c r="H244" s="216"/>
      <c r="I244" s="216"/>
      <c r="J244" s="216"/>
      <c r="K244" s="215"/>
      <c r="L244" s="215"/>
      <c r="M244" s="215"/>
      <c r="N244" s="214"/>
      <c r="O244" s="327"/>
    </row>
    <row r="245" spans="7:15">
      <c r="G245" s="216"/>
      <c r="H245" s="216"/>
      <c r="I245" s="216"/>
      <c r="J245" s="216"/>
      <c r="K245" s="215"/>
      <c r="L245" s="215"/>
      <c r="M245" s="215"/>
      <c r="N245" s="214"/>
      <c r="O245" s="327"/>
    </row>
    <row r="246" spans="7:15">
      <c r="G246" s="216"/>
      <c r="H246" s="216"/>
      <c r="I246" s="216"/>
      <c r="J246" s="216"/>
      <c r="K246" s="215"/>
      <c r="L246" s="215"/>
      <c r="M246" s="215"/>
      <c r="N246" s="214"/>
      <c r="O246" s="327"/>
    </row>
    <row r="247" spans="7:15">
      <c r="G247" s="216"/>
      <c r="H247" s="216"/>
      <c r="I247" s="216"/>
      <c r="J247" s="216"/>
      <c r="K247" s="215"/>
      <c r="L247" s="215"/>
      <c r="M247" s="215"/>
      <c r="N247" s="214"/>
      <c r="O247" s="327"/>
    </row>
    <row r="248" spans="7:15">
      <c r="G248" s="216"/>
      <c r="H248" s="216"/>
      <c r="I248" s="216"/>
      <c r="J248" s="216"/>
      <c r="K248" s="215"/>
      <c r="L248" s="215"/>
      <c r="M248" s="215"/>
      <c r="N248" s="214"/>
      <c r="O248" s="327"/>
    </row>
    <row r="249" spans="7:15">
      <c r="G249" s="216"/>
      <c r="H249" s="216"/>
      <c r="I249" s="216"/>
      <c r="J249" s="216"/>
      <c r="K249" s="215"/>
      <c r="L249" s="215"/>
      <c r="M249" s="215"/>
      <c r="N249" s="214"/>
      <c r="O249" s="327"/>
    </row>
    <row r="250" spans="7:15">
      <c r="G250" s="216"/>
      <c r="H250" s="216"/>
      <c r="I250" s="216"/>
      <c r="J250" s="216"/>
      <c r="K250" s="215"/>
      <c r="L250" s="215"/>
      <c r="M250" s="215"/>
      <c r="N250" s="214"/>
      <c r="O250" s="327"/>
    </row>
    <row r="251" spans="7:15">
      <c r="G251" s="216"/>
      <c r="H251" s="216"/>
      <c r="I251" s="216"/>
      <c r="J251" s="216"/>
      <c r="K251" s="215"/>
      <c r="L251" s="215"/>
      <c r="M251" s="215"/>
      <c r="N251" s="214"/>
      <c r="O251" s="327"/>
    </row>
    <row r="252" spans="7:15">
      <c r="G252" s="216"/>
      <c r="H252" s="216"/>
      <c r="I252" s="216"/>
      <c r="J252" s="216"/>
      <c r="K252" s="215"/>
      <c r="L252" s="215"/>
      <c r="M252" s="215"/>
      <c r="N252" s="214"/>
      <c r="O252" s="327"/>
    </row>
    <row r="253" spans="7:15">
      <c r="G253" s="216"/>
      <c r="H253" s="216"/>
      <c r="I253" s="216"/>
      <c r="J253" s="216"/>
      <c r="K253" s="215"/>
      <c r="L253" s="215"/>
      <c r="M253" s="215"/>
      <c r="N253" s="214"/>
      <c r="O253" s="327"/>
    </row>
    <row r="254" spans="7:15">
      <c r="G254" s="216"/>
      <c r="H254" s="216"/>
      <c r="I254" s="216"/>
      <c r="J254" s="216"/>
      <c r="K254" s="215"/>
      <c r="L254" s="215"/>
      <c r="M254" s="215"/>
      <c r="N254" s="214"/>
      <c r="O254" s="327"/>
    </row>
    <row r="255" spans="7:15">
      <c r="G255" s="216"/>
      <c r="H255" s="216"/>
      <c r="I255" s="216"/>
      <c r="J255" s="216"/>
      <c r="K255" s="215"/>
      <c r="L255" s="215"/>
      <c r="M255" s="215"/>
      <c r="N255" s="214"/>
      <c r="O255" s="327"/>
    </row>
    <row r="256" spans="7:15">
      <c r="G256" s="216"/>
      <c r="H256" s="216"/>
      <c r="I256" s="216"/>
      <c r="J256" s="216"/>
      <c r="K256" s="215"/>
      <c r="L256" s="215"/>
      <c r="M256" s="215"/>
      <c r="N256" s="214"/>
      <c r="O256" s="327"/>
    </row>
    <row r="257" spans="7:15">
      <c r="G257" s="216"/>
      <c r="H257" s="216"/>
      <c r="I257" s="216"/>
      <c r="J257" s="216"/>
      <c r="K257" s="215"/>
      <c r="L257" s="215"/>
      <c r="M257" s="215"/>
      <c r="N257" s="214"/>
      <c r="O257" s="327"/>
    </row>
    <row r="258" spans="7:15">
      <c r="G258" s="216"/>
      <c r="H258" s="216"/>
      <c r="I258" s="216"/>
      <c r="J258" s="216"/>
      <c r="K258" s="215"/>
      <c r="L258" s="215"/>
      <c r="M258" s="215"/>
      <c r="N258" s="214"/>
      <c r="O258" s="327"/>
    </row>
    <row r="259" spans="7:15">
      <c r="G259" s="216"/>
      <c r="H259" s="216"/>
      <c r="I259" s="216"/>
      <c r="J259" s="216"/>
      <c r="K259" s="215"/>
      <c r="L259" s="215"/>
      <c r="M259" s="215"/>
      <c r="N259" s="214"/>
      <c r="O259" s="327"/>
    </row>
    <row r="260" spans="7:15">
      <c r="G260" s="216"/>
      <c r="H260" s="216"/>
      <c r="I260" s="216"/>
      <c r="J260" s="216"/>
      <c r="K260" s="215"/>
      <c r="L260" s="215"/>
      <c r="M260" s="215"/>
      <c r="N260" s="214"/>
      <c r="O260" s="327"/>
    </row>
    <row r="261" spans="7:15">
      <c r="G261" s="216"/>
      <c r="H261" s="216"/>
      <c r="I261" s="216"/>
      <c r="J261" s="216"/>
      <c r="K261" s="215"/>
      <c r="L261" s="215"/>
      <c r="M261" s="215"/>
      <c r="N261" s="214"/>
      <c r="O261" s="327"/>
    </row>
    <row r="262" spans="7:15">
      <c r="G262" s="216"/>
      <c r="H262" s="216"/>
      <c r="I262" s="216"/>
      <c r="J262" s="216"/>
      <c r="K262" s="215"/>
      <c r="L262" s="215"/>
      <c r="M262" s="215"/>
      <c r="N262" s="214"/>
      <c r="O262" s="327"/>
    </row>
    <row r="263" spans="7:15">
      <c r="G263" s="216"/>
      <c r="H263" s="216"/>
      <c r="I263" s="216"/>
      <c r="J263" s="216"/>
      <c r="K263" s="215"/>
      <c r="L263" s="215"/>
      <c r="M263" s="215"/>
      <c r="N263" s="214"/>
      <c r="O263" s="327"/>
    </row>
    <row r="264" spans="7:15">
      <c r="G264" s="216"/>
      <c r="H264" s="216"/>
      <c r="I264" s="216"/>
      <c r="J264" s="216"/>
      <c r="K264" s="215"/>
      <c r="L264" s="215"/>
      <c r="M264" s="215"/>
      <c r="N264" s="214"/>
      <c r="O264" s="327"/>
    </row>
    <row r="265" spans="7:15">
      <c r="G265" s="216"/>
      <c r="H265" s="216"/>
      <c r="I265" s="216"/>
      <c r="J265" s="216"/>
      <c r="K265" s="215"/>
      <c r="L265" s="215"/>
      <c r="M265" s="215"/>
      <c r="N265" s="214"/>
      <c r="O265" s="327"/>
    </row>
    <row r="266" spans="7:15">
      <c r="G266" s="216"/>
      <c r="H266" s="216"/>
      <c r="I266" s="216"/>
      <c r="J266" s="216"/>
      <c r="K266" s="215"/>
      <c r="L266" s="215"/>
      <c r="M266" s="215"/>
      <c r="N266" s="214"/>
      <c r="O266" s="327"/>
    </row>
    <row r="267" spans="7:15">
      <c r="G267" s="216"/>
      <c r="H267" s="216"/>
      <c r="I267" s="216"/>
      <c r="J267" s="216"/>
      <c r="K267" s="215"/>
      <c r="L267" s="215"/>
      <c r="M267" s="215"/>
      <c r="N267" s="214"/>
      <c r="O267" s="327"/>
    </row>
    <row r="268" spans="7:15">
      <c r="G268" s="216"/>
      <c r="H268" s="216"/>
      <c r="I268" s="216"/>
      <c r="J268" s="216"/>
      <c r="K268" s="215"/>
      <c r="L268" s="215"/>
      <c r="M268" s="215"/>
      <c r="N268" s="214"/>
      <c r="O268" s="327"/>
    </row>
    <row r="269" spans="7:15">
      <c r="G269" s="216"/>
      <c r="H269" s="216"/>
      <c r="I269" s="216"/>
      <c r="J269" s="216"/>
      <c r="K269" s="215"/>
      <c r="L269" s="215"/>
      <c r="M269" s="215"/>
      <c r="N269" s="214"/>
      <c r="O269" s="327"/>
    </row>
    <row r="270" spans="7:15">
      <c r="G270" s="216"/>
      <c r="H270" s="216"/>
      <c r="I270" s="216"/>
      <c r="J270" s="216"/>
      <c r="K270" s="215"/>
      <c r="L270" s="215"/>
      <c r="M270" s="215"/>
      <c r="N270" s="214"/>
      <c r="O270" s="327"/>
    </row>
    <row r="271" spans="7:15">
      <c r="G271" s="216"/>
      <c r="H271" s="216"/>
      <c r="I271" s="216"/>
      <c r="J271" s="216"/>
      <c r="K271" s="215"/>
      <c r="L271" s="215"/>
      <c r="M271" s="215"/>
      <c r="N271" s="214"/>
      <c r="O271" s="327"/>
    </row>
    <row r="272" spans="7:15">
      <c r="G272" s="216"/>
      <c r="H272" s="216"/>
      <c r="I272" s="216"/>
      <c r="J272" s="216"/>
      <c r="K272" s="215"/>
      <c r="L272" s="215"/>
      <c r="M272" s="215"/>
      <c r="N272" s="214"/>
      <c r="O272" s="327"/>
    </row>
    <row r="273" spans="7:15">
      <c r="G273" s="216"/>
      <c r="H273" s="216"/>
      <c r="I273" s="216"/>
      <c r="J273" s="216"/>
      <c r="K273" s="215"/>
      <c r="L273" s="215"/>
      <c r="M273" s="215"/>
      <c r="N273" s="214"/>
      <c r="O273" s="327"/>
    </row>
    <row r="274" spans="7:15">
      <c r="G274" s="216"/>
      <c r="H274" s="216"/>
      <c r="I274" s="216"/>
      <c r="J274" s="216"/>
      <c r="K274" s="215"/>
      <c r="L274" s="215"/>
      <c r="M274" s="215"/>
      <c r="N274" s="214"/>
      <c r="O274" s="327"/>
    </row>
    <row r="275" spans="7:15">
      <c r="G275" s="216"/>
      <c r="H275" s="216"/>
      <c r="I275" s="216"/>
      <c r="J275" s="216"/>
      <c r="K275" s="215"/>
      <c r="L275" s="215"/>
      <c r="M275" s="215"/>
      <c r="N275" s="214"/>
      <c r="O275" s="327"/>
    </row>
    <row r="276" spans="7:15">
      <c r="G276" s="216"/>
      <c r="H276" s="216"/>
      <c r="I276" s="216"/>
      <c r="J276" s="216"/>
      <c r="K276" s="215"/>
      <c r="L276" s="215"/>
      <c r="M276" s="215"/>
      <c r="N276" s="214"/>
      <c r="O276" s="327"/>
    </row>
    <row r="277" spans="7:15">
      <c r="G277" s="216"/>
      <c r="H277" s="216"/>
      <c r="I277" s="216"/>
      <c r="J277" s="216"/>
      <c r="K277" s="215"/>
      <c r="L277" s="215"/>
      <c r="M277" s="215"/>
      <c r="N277" s="214"/>
      <c r="O277" s="327"/>
    </row>
    <row r="278" spans="7:15">
      <c r="G278" s="216"/>
      <c r="H278" s="216"/>
      <c r="I278" s="216"/>
      <c r="J278" s="216"/>
      <c r="K278" s="215"/>
      <c r="L278" s="215"/>
      <c r="M278" s="215"/>
      <c r="N278" s="214"/>
      <c r="O278" s="327"/>
    </row>
    <row r="279" spans="7:15">
      <c r="G279" s="216"/>
      <c r="H279" s="216"/>
      <c r="I279" s="216"/>
      <c r="J279" s="216"/>
      <c r="K279" s="215"/>
      <c r="L279" s="215"/>
      <c r="M279" s="215"/>
      <c r="N279" s="214"/>
      <c r="O279" s="327"/>
    </row>
    <row r="280" spans="7:15">
      <c r="G280" s="216"/>
      <c r="H280" s="216"/>
      <c r="I280" s="216"/>
      <c r="J280" s="216"/>
      <c r="K280" s="215"/>
      <c r="L280" s="215"/>
      <c r="M280" s="215"/>
      <c r="N280" s="214"/>
      <c r="O280" s="327"/>
    </row>
    <row r="281" spans="7:15">
      <c r="G281" s="216"/>
      <c r="H281" s="216"/>
      <c r="I281" s="216"/>
      <c r="J281" s="216"/>
      <c r="K281" s="215"/>
      <c r="L281" s="215"/>
      <c r="M281" s="215"/>
      <c r="N281" s="214"/>
      <c r="O281" s="327"/>
    </row>
    <row r="282" spans="7:15">
      <c r="G282" s="216"/>
      <c r="H282" s="216"/>
      <c r="I282" s="216"/>
      <c r="J282" s="216"/>
      <c r="K282" s="215"/>
      <c r="L282" s="215"/>
      <c r="M282" s="215"/>
      <c r="N282" s="214"/>
      <c r="O282" s="327"/>
    </row>
    <row r="283" spans="7:15">
      <c r="G283" s="216"/>
      <c r="H283" s="216"/>
      <c r="I283" s="216"/>
      <c r="J283" s="216"/>
      <c r="K283" s="215"/>
      <c r="L283" s="215"/>
      <c r="M283" s="215"/>
      <c r="N283" s="214"/>
      <c r="O283" s="327"/>
    </row>
    <row r="284" spans="7:15">
      <c r="G284" s="216"/>
      <c r="H284" s="216"/>
      <c r="I284" s="216"/>
      <c r="J284" s="216"/>
      <c r="K284" s="215"/>
      <c r="L284" s="215"/>
      <c r="M284" s="215"/>
      <c r="N284" s="214"/>
      <c r="O284" s="327"/>
    </row>
    <row r="285" spans="7:15">
      <c r="G285" s="216"/>
      <c r="H285" s="216"/>
      <c r="I285" s="216"/>
      <c r="J285" s="216"/>
      <c r="K285" s="215"/>
      <c r="L285" s="215"/>
      <c r="M285" s="215"/>
      <c r="N285" s="214"/>
      <c r="O285" s="327"/>
    </row>
    <row r="286" spans="7:15">
      <c r="G286" s="216"/>
      <c r="H286" s="216"/>
      <c r="I286" s="216"/>
      <c r="J286" s="216"/>
      <c r="K286" s="215"/>
      <c r="L286" s="215"/>
      <c r="M286" s="215"/>
      <c r="N286" s="214"/>
      <c r="O286" s="327"/>
    </row>
    <row r="287" spans="7:15">
      <c r="G287" s="216"/>
      <c r="H287" s="216"/>
      <c r="I287" s="216"/>
      <c r="J287" s="216"/>
      <c r="K287" s="215"/>
      <c r="L287" s="215"/>
      <c r="M287" s="215"/>
      <c r="N287" s="214"/>
      <c r="O287" s="327"/>
    </row>
    <row r="288" spans="7:15">
      <c r="G288" s="216"/>
      <c r="H288" s="216"/>
      <c r="I288" s="216"/>
      <c r="J288" s="216"/>
      <c r="K288" s="215"/>
      <c r="L288" s="215"/>
      <c r="M288" s="215"/>
      <c r="N288" s="214"/>
      <c r="O288" s="327"/>
    </row>
    <row r="289" spans="7:15">
      <c r="G289" s="216"/>
      <c r="H289" s="216"/>
      <c r="I289" s="216"/>
      <c r="J289" s="216"/>
      <c r="K289" s="215"/>
      <c r="L289" s="215"/>
      <c r="M289" s="215"/>
      <c r="N289" s="214"/>
      <c r="O289" s="327"/>
    </row>
    <row r="290" spans="7:15">
      <c r="G290" s="216"/>
      <c r="H290" s="216"/>
      <c r="I290" s="216"/>
      <c r="J290" s="216"/>
      <c r="K290" s="215"/>
      <c r="L290" s="215"/>
      <c r="M290" s="215"/>
      <c r="N290" s="214"/>
      <c r="O290" s="327"/>
    </row>
    <row r="291" spans="7:15">
      <c r="G291" s="216"/>
      <c r="H291" s="216"/>
      <c r="I291" s="216"/>
      <c r="J291" s="216"/>
      <c r="K291" s="215"/>
      <c r="L291" s="215"/>
      <c r="M291" s="215"/>
      <c r="N291" s="214"/>
      <c r="O291" s="327"/>
    </row>
    <row r="292" spans="7:15">
      <c r="G292" s="216"/>
      <c r="H292" s="216"/>
      <c r="I292" s="216"/>
      <c r="J292" s="216"/>
      <c r="K292" s="215"/>
      <c r="L292" s="215"/>
      <c r="M292" s="215"/>
      <c r="N292" s="214"/>
      <c r="O292" s="327"/>
    </row>
    <row r="293" spans="7:15">
      <c r="G293" s="216"/>
      <c r="H293" s="216"/>
      <c r="I293" s="216"/>
      <c r="J293" s="216"/>
      <c r="K293" s="215"/>
      <c r="L293" s="215"/>
      <c r="M293" s="215"/>
      <c r="N293" s="214"/>
      <c r="O293" s="327"/>
    </row>
    <row r="294" spans="7:15">
      <c r="G294" s="216"/>
      <c r="H294" s="216"/>
      <c r="I294" s="216"/>
      <c r="J294" s="216"/>
      <c r="K294" s="215"/>
      <c r="L294" s="215"/>
      <c r="M294" s="215"/>
      <c r="N294" s="214"/>
      <c r="O294" s="327"/>
    </row>
    <row r="295" spans="7:15">
      <c r="G295" s="216"/>
      <c r="H295" s="216"/>
      <c r="I295" s="216"/>
      <c r="J295" s="216"/>
      <c r="K295" s="215"/>
      <c r="L295" s="215"/>
      <c r="M295" s="215"/>
      <c r="N295" s="214"/>
      <c r="O295" s="327"/>
    </row>
    <row r="296" spans="7:15">
      <c r="G296" s="216"/>
      <c r="H296" s="216"/>
      <c r="I296" s="216"/>
      <c r="J296" s="216"/>
      <c r="K296" s="215"/>
      <c r="L296" s="215"/>
      <c r="M296" s="215"/>
      <c r="N296" s="214"/>
      <c r="O296" s="327"/>
    </row>
    <row r="297" spans="7:15">
      <c r="G297" s="216"/>
      <c r="H297" s="216"/>
      <c r="I297" s="216"/>
      <c r="J297" s="216"/>
      <c r="K297" s="215"/>
      <c r="L297" s="215"/>
      <c r="M297" s="215"/>
      <c r="N297" s="214"/>
      <c r="O297" s="327"/>
    </row>
    <row r="298" spans="7:15">
      <c r="G298" s="216"/>
      <c r="H298" s="216"/>
      <c r="I298" s="216"/>
      <c r="J298" s="216"/>
      <c r="K298" s="215"/>
      <c r="L298" s="215"/>
      <c r="M298" s="215"/>
      <c r="N298" s="214"/>
      <c r="O298" s="327"/>
    </row>
    <row r="299" spans="7:15">
      <c r="G299" s="216"/>
      <c r="H299" s="216"/>
      <c r="I299" s="216"/>
      <c r="J299" s="216"/>
      <c r="K299" s="215"/>
      <c r="L299" s="215"/>
      <c r="M299" s="215"/>
      <c r="N299" s="214"/>
      <c r="O299" s="327"/>
    </row>
  </sheetData>
  <mergeCells count="149">
    <mergeCell ref="M88:M91"/>
    <mergeCell ref="M93:M100"/>
    <mergeCell ref="M102:M105"/>
    <mergeCell ref="N73:N81"/>
    <mergeCell ref="E73:E81"/>
    <mergeCell ref="J73:J81"/>
    <mergeCell ref="J88:J91"/>
    <mergeCell ref="L83:L86"/>
    <mergeCell ref="N83:N86"/>
    <mergeCell ref="E83:E86"/>
    <mergeCell ref="K88:K91"/>
    <mergeCell ref="L88:L91"/>
    <mergeCell ref="N88:N91"/>
    <mergeCell ref="K73:K81"/>
    <mergeCell ref="L73:L81"/>
    <mergeCell ref="J83:J86"/>
    <mergeCell ref="K83:K86"/>
    <mergeCell ref="J93:J100"/>
    <mergeCell ref="E88:E91"/>
    <mergeCell ref="E93:E100"/>
    <mergeCell ref="M83:M86"/>
    <mergeCell ref="J66:J71"/>
    <mergeCell ref="K66:K71"/>
    <mergeCell ref="L66:L71"/>
    <mergeCell ref="N66:N71"/>
    <mergeCell ref="I83:I86"/>
    <mergeCell ref="I42:I61"/>
    <mergeCell ref="J42:J61"/>
    <mergeCell ref="K42:K61"/>
    <mergeCell ref="L63:L64"/>
    <mergeCell ref="N63:N64"/>
    <mergeCell ref="M42:M61"/>
    <mergeCell ref="M63:M64"/>
    <mergeCell ref="J63:J64"/>
    <mergeCell ref="K63:K64"/>
    <mergeCell ref="O1:O1048576"/>
    <mergeCell ref="E5:E9"/>
    <mergeCell ref="E11:E12"/>
    <mergeCell ref="E14:E15"/>
    <mergeCell ref="E17:E21"/>
    <mergeCell ref="E23:E28"/>
    <mergeCell ref="E32:E40"/>
    <mergeCell ref="E42:E61"/>
    <mergeCell ref="E63:E64"/>
    <mergeCell ref="E66:E71"/>
    <mergeCell ref="J102:J105"/>
    <mergeCell ref="K102:K105"/>
    <mergeCell ref="L102:L105"/>
    <mergeCell ref="N102:N105"/>
    <mergeCell ref="K93:K100"/>
    <mergeCell ref="L93:L100"/>
    <mergeCell ref="N93:N100"/>
    <mergeCell ref="G83:G86"/>
    <mergeCell ref="H83:H86"/>
    <mergeCell ref="L42:L61"/>
    <mergeCell ref="N42:N61"/>
    <mergeCell ref="I63:I64"/>
    <mergeCell ref="M66:M71"/>
    <mergeCell ref="M73:M81"/>
    <mergeCell ref="B73:B81"/>
    <mergeCell ref="G73:G81"/>
    <mergeCell ref="H73:H81"/>
    <mergeCell ref="I73:I81"/>
    <mergeCell ref="A102:A105"/>
    <mergeCell ref="B102:B105"/>
    <mergeCell ref="G102:G105"/>
    <mergeCell ref="H102:H105"/>
    <mergeCell ref="I102:I105"/>
    <mergeCell ref="E102:E105"/>
    <mergeCell ref="A73:A100"/>
    <mergeCell ref="B93:B100"/>
    <mergeCell ref="G93:G100"/>
    <mergeCell ref="H93:H100"/>
    <mergeCell ref="I93:I100"/>
    <mergeCell ref="B88:B91"/>
    <mergeCell ref="G88:G91"/>
    <mergeCell ref="H88:H91"/>
    <mergeCell ref="I88:I91"/>
    <mergeCell ref="B83:B86"/>
    <mergeCell ref="A32:A71"/>
    <mergeCell ref="B32:B40"/>
    <mergeCell ref="G32:G40"/>
    <mergeCell ref="H32:H40"/>
    <mergeCell ref="I32:I40"/>
    <mergeCell ref="B63:B64"/>
    <mergeCell ref="G63:G64"/>
    <mergeCell ref="H63:H64"/>
    <mergeCell ref="B66:B71"/>
    <mergeCell ref="G66:G71"/>
    <mergeCell ref="H66:H71"/>
    <mergeCell ref="I66:I71"/>
    <mergeCell ref="B42:B61"/>
    <mergeCell ref="G42:G61"/>
    <mergeCell ref="H42:H61"/>
    <mergeCell ref="N17:N21"/>
    <mergeCell ref="B23:B28"/>
    <mergeCell ref="G23:G28"/>
    <mergeCell ref="H23:H28"/>
    <mergeCell ref="I23:I28"/>
    <mergeCell ref="J23:J28"/>
    <mergeCell ref="J32:J40"/>
    <mergeCell ref="K32:K40"/>
    <mergeCell ref="L32:L40"/>
    <mergeCell ref="N32:N40"/>
    <mergeCell ref="K23:K28"/>
    <mergeCell ref="L23:L28"/>
    <mergeCell ref="N23:N28"/>
    <mergeCell ref="M17:M21"/>
    <mergeCell ref="M23:M28"/>
    <mergeCell ref="M32:M40"/>
    <mergeCell ref="A17:A30"/>
    <mergeCell ref="B17:B21"/>
    <mergeCell ref="G17:G21"/>
    <mergeCell ref="H17:H21"/>
    <mergeCell ref="I17:I21"/>
    <mergeCell ref="J17:J21"/>
    <mergeCell ref="K17:K21"/>
    <mergeCell ref="L17:L21"/>
    <mergeCell ref="N11:N12"/>
    <mergeCell ref="B14:B15"/>
    <mergeCell ref="G14:G15"/>
    <mergeCell ref="H14:H15"/>
    <mergeCell ref="I14:I15"/>
    <mergeCell ref="J14:J15"/>
    <mergeCell ref="K14:K15"/>
    <mergeCell ref="L14:L15"/>
    <mergeCell ref="N14:N15"/>
    <mergeCell ref="M11:M12"/>
    <mergeCell ref="M14:M15"/>
    <mergeCell ref="A11:A15"/>
    <mergeCell ref="B11:B12"/>
    <mergeCell ref="G11:G12"/>
    <mergeCell ref="H11:H12"/>
    <mergeCell ref="I11:I12"/>
    <mergeCell ref="J11:J12"/>
    <mergeCell ref="K11:K12"/>
    <mergeCell ref="L11:L12"/>
    <mergeCell ref="N5:N9"/>
    <mergeCell ref="A1:F1"/>
    <mergeCell ref="A2:F3"/>
    <mergeCell ref="M5:M9"/>
    <mergeCell ref="A5:A9"/>
    <mergeCell ref="B5:B9"/>
    <mergeCell ref="G5:G9"/>
    <mergeCell ref="H5:H9"/>
    <mergeCell ref="I5:I9"/>
    <mergeCell ref="J5:J9"/>
    <mergeCell ref="K5:K9"/>
    <mergeCell ref="L5:L9"/>
  </mergeCells>
  <dataValidations count="1">
    <dataValidation type="list" allowBlank="1" showInputMessage="1" showErrorMessage="1" sqref="M5:M9 M11:M12 M14:M15 M17:M21 M23:M28 M30 M32:M40 M42:M61 M63:M64 M66:M71 M73:M81 M83:M86 M88:M91 M93:M100 M102:M105">
      <formula1>"Accept, Mitigate, Transfer, Avoid"</formula1>
    </dataValidation>
  </dataValidations>
  <pageMargins left="0.75" right="0.75" top="1" bottom="1" header="0.5" footer="0.5"/>
  <pageSetup scale="10" fitToWidth="0" fitToHeight="0" orientation="portrait" horizontalDpi="4294967292" verticalDpi="4294967292"/>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zoomScale="80" zoomScaleNormal="80" workbookViewId="0">
      <selection activeCell="D17" sqref="D17"/>
    </sheetView>
  </sheetViews>
  <sheetFormatPr defaultColWidth="11" defaultRowHeight="15.75"/>
  <cols>
    <col min="1" max="2" width="16.875" style="1" customWidth="1"/>
    <col min="4" max="4" width="63.875" style="1" customWidth="1"/>
    <col min="5" max="5" width="38.375" customWidth="1"/>
    <col min="6" max="6" width="27.5" customWidth="1"/>
    <col min="7" max="7" width="16.375" customWidth="1"/>
    <col min="8" max="8" width="22" customWidth="1"/>
  </cols>
  <sheetData>
    <row r="1" spans="1:9" ht="15.95" customHeight="1">
      <c r="A1" s="338" t="s">
        <v>408</v>
      </c>
      <c r="B1" s="338"/>
      <c r="C1" s="338"/>
      <c r="D1" s="338"/>
      <c r="E1" s="338"/>
      <c r="F1" s="338"/>
      <c r="G1" s="338"/>
      <c r="H1" s="338"/>
      <c r="I1" t="s">
        <v>409</v>
      </c>
    </row>
    <row r="2" spans="1:9" ht="15.95" customHeight="1">
      <c r="A2" s="339" t="s">
        <v>410</v>
      </c>
      <c r="B2" s="339"/>
      <c r="C2" s="339"/>
      <c r="D2" s="339"/>
      <c r="E2" s="339"/>
      <c r="F2" s="339"/>
      <c r="G2" s="339"/>
      <c r="H2" s="339"/>
    </row>
    <row r="3" spans="1:9" ht="39" customHeight="1">
      <c r="A3" s="339"/>
      <c r="B3" s="339"/>
      <c r="C3" s="339"/>
      <c r="D3" s="339"/>
      <c r="E3" s="339"/>
      <c r="F3" s="339"/>
      <c r="G3" s="339"/>
      <c r="H3" s="339"/>
    </row>
    <row r="4" spans="1:9" ht="87" customHeight="1">
      <c r="A4" s="183" t="s">
        <v>28</v>
      </c>
      <c r="B4" s="183" t="s">
        <v>411</v>
      </c>
      <c r="C4" s="183" t="s">
        <v>29</v>
      </c>
      <c r="D4" s="107" t="s">
        <v>30</v>
      </c>
      <c r="E4" s="107" t="s">
        <v>412</v>
      </c>
      <c r="F4" s="9" t="s">
        <v>32</v>
      </c>
      <c r="G4" s="107" t="s">
        <v>33</v>
      </c>
      <c r="H4" s="107" t="s">
        <v>34</v>
      </c>
    </row>
    <row r="5" spans="1:9" ht="15.95" customHeight="1">
      <c r="A5" s="237" t="s">
        <v>413</v>
      </c>
      <c r="B5" s="237" t="s">
        <v>414</v>
      </c>
      <c r="C5" s="65" t="s">
        <v>415</v>
      </c>
      <c r="D5" s="44" t="s">
        <v>416</v>
      </c>
      <c r="E5" s="332" t="s">
        <v>417</v>
      </c>
      <c r="F5" s="147"/>
      <c r="G5" s="2" t="s">
        <v>41</v>
      </c>
      <c r="H5" s="241" t="s">
        <v>136</v>
      </c>
    </row>
    <row r="6" spans="1:9" ht="15.95" customHeight="1">
      <c r="A6" s="237"/>
      <c r="B6" s="237"/>
      <c r="C6" s="65" t="s">
        <v>418</v>
      </c>
      <c r="D6" s="44" t="s">
        <v>419</v>
      </c>
      <c r="E6" s="333"/>
      <c r="F6" s="147"/>
      <c r="G6" s="2" t="s">
        <v>120</v>
      </c>
      <c r="H6" s="242"/>
    </row>
    <row r="7" spans="1:9" ht="15.95" customHeight="1">
      <c r="A7" s="237"/>
      <c r="B7" s="237"/>
      <c r="C7" s="65" t="s">
        <v>420</v>
      </c>
      <c r="D7" s="44" t="s">
        <v>421</v>
      </c>
      <c r="E7" s="333"/>
      <c r="F7" s="147"/>
      <c r="G7" s="2" t="s">
        <v>41</v>
      </c>
      <c r="H7" s="242"/>
    </row>
    <row r="8" spans="1:9" ht="15.95" customHeight="1">
      <c r="A8" s="237"/>
      <c r="B8" s="237"/>
      <c r="C8" s="65" t="s">
        <v>422</v>
      </c>
      <c r="D8" s="44" t="s">
        <v>423</v>
      </c>
      <c r="E8" s="333"/>
      <c r="F8" s="147" t="s">
        <v>424</v>
      </c>
      <c r="G8" s="2" t="s">
        <v>41</v>
      </c>
      <c r="H8" s="242"/>
    </row>
    <row r="9" spans="1:9" ht="15.95" customHeight="1">
      <c r="A9" s="237"/>
      <c r="B9" s="237"/>
      <c r="C9" s="65" t="s">
        <v>425</v>
      </c>
      <c r="D9" s="44" t="s">
        <v>426</v>
      </c>
      <c r="E9" s="333"/>
      <c r="F9" s="147"/>
      <c r="G9" s="2" t="s">
        <v>120</v>
      </c>
      <c r="H9" s="242"/>
    </row>
    <row r="10" spans="1:9" ht="15.95" customHeight="1">
      <c r="A10" s="237"/>
      <c r="B10" s="237"/>
      <c r="C10" s="65" t="s">
        <v>427</v>
      </c>
      <c r="D10" s="44" t="s">
        <v>428</v>
      </c>
      <c r="E10" s="333"/>
      <c r="F10" s="147" t="s">
        <v>424</v>
      </c>
      <c r="G10" s="2" t="s">
        <v>41</v>
      </c>
      <c r="H10" s="242"/>
    </row>
    <row r="11" spans="1:9" ht="15.95" customHeight="1">
      <c r="A11" s="237"/>
      <c r="B11" s="237"/>
      <c r="C11" s="65" t="s">
        <v>429</v>
      </c>
      <c r="D11" s="44" t="s">
        <v>426</v>
      </c>
      <c r="E11" s="333"/>
      <c r="F11" s="147"/>
      <c r="G11" s="2" t="s">
        <v>120</v>
      </c>
      <c r="H11" s="242"/>
    </row>
    <row r="12" spans="1:9" ht="15.95" customHeight="1">
      <c r="A12" s="237"/>
      <c r="B12" s="237"/>
      <c r="C12" s="65" t="s">
        <v>430</v>
      </c>
      <c r="D12" s="44" t="s">
        <v>431</v>
      </c>
      <c r="E12" s="333"/>
      <c r="F12" s="147"/>
      <c r="G12" s="2" t="s">
        <v>41</v>
      </c>
      <c r="H12" s="242"/>
    </row>
    <row r="13" spans="1:9" ht="15.95" customHeight="1">
      <c r="A13" s="237"/>
      <c r="B13" s="237"/>
      <c r="C13" s="65" t="s">
        <v>432</v>
      </c>
      <c r="D13" s="44" t="s">
        <v>433</v>
      </c>
      <c r="E13" s="333"/>
      <c r="F13" s="147"/>
      <c r="G13" s="2" t="s">
        <v>41</v>
      </c>
      <c r="H13" s="242"/>
    </row>
    <row r="14" spans="1:9" ht="15.95" customHeight="1">
      <c r="A14" s="237"/>
      <c r="B14" s="237"/>
      <c r="C14" s="65" t="s">
        <v>434</v>
      </c>
      <c r="D14" s="44" t="s">
        <v>426</v>
      </c>
      <c r="E14" s="333"/>
      <c r="F14" s="147"/>
      <c r="G14" s="2" t="s">
        <v>120</v>
      </c>
      <c r="H14" s="242"/>
    </row>
    <row r="15" spans="1:9" ht="15.95" customHeight="1">
      <c r="A15" s="237"/>
      <c r="B15" s="237"/>
      <c r="C15" s="65" t="s">
        <v>435</v>
      </c>
      <c r="D15" s="44" t="s">
        <v>436</v>
      </c>
      <c r="E15" s="333"/>
      <c r="F15" s="147"/>
      <c r="G15" s="2" t="s">
        <v>41</v>
      </c>
      <c r="H15" s="242"/>
    </row>
    <row r="16" spans="1:9" ht="15.95" customHeight="1">
      <c r="A16" s="237"/>
      <c r="B16" s="237"/>
      <c r="C16" s="65" t="s">
        <v>437</v>
      </c>
      <c r="D16" s="44" t="s">
        <v>426</v>
      </c>
      <c r="E16" s="333"/>
      <c r="F16" s="147"/>
      <c r="G16" s="2" t="s">
        <v>120</v>
      </c>
      <c r="H16" s="243"/>
    </row>
    <row r="17" spans="1:8" ht="33.950000000000003" customHeight="1">
      <c r="A17" s="237" t="s">
        <v>438</v>
      </c>
      <c r="B17" s="237" t="s">
        <v>321</v>
      </c>
      <c r="C17" s="65" t="s">
        <v>439</v>
      </c>
      <c r="D17" s="45" t="s">
        <v>440</v>
      </c>
      <c r="E17" s="333"/>
      <c r="F17" s="147"/>
      <c r="G17" s="2" t="s">
        <v>41</v>
      </c>
      <c r="H17" s="329" t="s">
        <v>441</v>
      </c>
    </row>
    <row r="18" spans="1:8" ht="15.95" customHeight="1">
      <c r="A18" s="237"/>
      <c r="B18" s="237"/>
      <c r="C18" s="65" t="s">
        <v>442</v>
      </c>
      <c r="D18" s="45" t="s">
        <v>443</v>
      </c>
      <c r="E18" s="333"/>
      <c r="F18" s="147" t="s">
        <v>424</v>
      </c>
      <c r="G18" s="2" t="s">
        <v>41</v>
      </c>
      <c r="H18" s="330"/>
    </row>
    <row r="19" spans="1:8" ht="15.95" customHeight="1">
      <c r="A19" s="237"/>
      <c r="B19" s="237"/>
      <c r="C19" s="65" t="s">
        <v>444</v>
      </c>
      <c r="D19" s="45" t="s">
        <v>426</v>
      </c>
      <c r="E19" s="333"/>
      <c r="F19" s="147"/>
      <c r="G19" s="2" t="s">
        <v>120</v>
      </c>
      <c r="H19" s="330"/>
    </row>
    <row r="20" spans="1:8" ht="15.95" customHeight="1">
      <c r="A20" s="237"/>
      <c r="B20" s="237"/>
      <c r="C20" s="65" t="s">
        <v>445</v>
      </c>
      <c r="D20" s="45" t="s">
        <v>446</v>
      </c>
      <c r="E20" s="333"/>
      <c r="F20" s="147"/>
      <c r="G20" s="2" t="s">
        <v>41</v>
      </c>
      <c r="H20" s="330"/>
    </row>
    <row r="21" spans="1:8" ht="15.95" customHeight="1">
      <c r="A21" s="237"/>
      <c r="B21" s="237"/>
      <c r="C21" s="65" t="s">
        <v>447</v>
      </c>
      <c r="D21" s="45" t="s">
        <v>426</v>
      </c>
      <c r="E21" s="334"/>
      <c r="F21" s="147"/>
      <c r="G21" s="2" t="s">
        <v>120</v>
      </c>
      <c r="H21" s="330"/>
    </row>
    <row r="22" spans="1:8" ht="15.95" customHeight="1">
      <c r="A22" s="237"/>
      <c r="B22" s="237" t="s">
        <v>327</v>
      </c>
      <c r="C22" s="65" t="s">
        <v>448</v>
      </c>
      <c r="D22" s="45" t="s">
        <v>449</v>
      </c>
      <c r="E22" s="332" t="s">
        <v>450</v>
      </c>
      <c r="F22" s="147"/>
      <c r="G22" s="2" t="s">
        <v>41</v>
      </c>
      <c r="H22" s="330"/>
    </row>
    <row r="23" spans="1:8" ht="15.95" customHeight="1">
      <c r="A23" s="237"/>
      <c r="B23" s="237"/>
      <c r="C23" s="65" t="s">
        <v>451</v>
      </c>
      <c r="D23" s="45" t="s">
        <v>452</v>
      </c>
      <c r="E23" s="333"/>
      <c r="F23" s="147"/>
      <c r="G23" s="2" t="s">
        <v>41</v>
      </c>
      <c r="H23" s="330"/>
    </row>
    <row r="24" spans="1:8" ht="15.95" customHeight="1">
      <c r="A24" s="237"/>
      <c r="B24" s="237"/>
      <c r="C24" s="65" t="s">
        <v>453</v>
      </c>
      <c r="D24" s="45" t="s">
        <v>454</v>
      </c>
      <c r="E24" s="333"/>
      <c r="F24" s="147"/>
      <c r="G24" s="2" t="s">
        <v>41</v>
      </c>
      <c r="H24" s="330"/>
    </row>
    <row r="25" spans="1:8" ht="15.95" customHeight="1">
      <c r="A25" s="237"/>
      <c r="B25" s="237"/>
      <c r="C25" s="65" t="s">
        <v>455</v>
      </c>
      <c r="D25" s="45" t="s">
        <v>456</v>
      </c>
      <c r="E25" s="333"/>
      <c r="F25" s="147" t="s">
        <v>457</v>
      </c>
      <c r="G25" s="2" t="s">
        <v>41</v>
      </c>
      <c r="H25" s="330"/>
    </row>
    <row r="26" spans="1:8" ht="15.95" customHeight="1">
      <c r="A26" s="237"/>
      <c r="B26" s="237"/>
      <c r="C26" s="65" t="s">
        <v>458</v>
      </c>
      <c r="D26" s="45" t="s">
        <v>459</v>
      </c>
      <c r="E26" s="333"/>
      <c r="F26" s="147"/>
      <c r="G26" s="2" t="s">
        <v>41</v>
      </c>
      <c r="H26" s="330"/>
    </row>
    <row r="27" spans="1:8" ht="15.95" customHeight="1">
      <c r="A27" s="237"/>
      <c r="B27" s="237"/>
      <c r="C27" s="65" t="s">
        <v>460</v>
      </c>
      <c r="D27" s="45" t="s">
        <v>461</v>
      </c>
      <c r="E27" s="333"/>
      <c r="F27" s="147"/>
      <c r="G27" s="2" t="s">
        <v>41</v>
      </c>
      <c r="H27" s="330"/>
    </row>
    <row r="28" spans="1:8" ht="15.95" customHeight="1">
      <c r="A28" s="237"/>
      <c r="B28" s="237"/>
      <c r="C28" s="65" t="s">
        <v>462</v>
      </c>
      <c r="D28" s="45" t="s">
        <v>463</v>
      </c>
      <c r="E28" s="333"/>
      <c r="F28" s="147"/>
      <c r="G28" s="2" t="s">
        <v>41</v>
      </c>
      <c r="H28" s="330"/>
    </row>
    <row r="29" spans="1:8" ht="15.95" customHeight="1">
      <c r="A29" s="237"/>
      <c r="B29" s="237"/>
      <c r="C29" s="65" t="s">
        <v>464</v>
      </c>
      <c r="D29" s="45" t="s">
        <v>465</v>
      </c>
      <c r="E29" s="333"/>
      <c r="F29" s="147"/>
      <c r="G29" s="2" t="s">
        <v>41</v>
      </c>
      <c r="H29" s="330"/>
    </row>
    <row r="30" spans="1:8" ht="15.95" customHeight="1">
      <c r="A30" s="237"/>
      <c r="B30" s="237"/>
      <c r="C30" s="65" t="s">
        <v>466</v>
      </c>
      <c r="D30" s="45" t="s">
        <v>467</v>
      </c>
      <c r="E30" s="333"/>
      <c r="F30" s="147"/>
      <c r="G30" s="2" t="s">
        <v>41</v>
      </c>
      <c r="H30" s="330"/>
    </row>
    <row r="31" spans="1:8" ht="15.95" customHeight="1">
      <c r="A31" s="237"/>
      <c r="B31" s="237"/>
      <c r="C31" s="65" t="s">
        <v>468</v>
      </c>
      <c r="D31" s="45" t="s">
        <v>469</v>
      </c>
      <c r="E31" s="333"/>
      <c r="F31" s="147"/>
      <c r="G31" s="2" t="s">
        <v>120</v>
      </c>
      <c r="H31" s="330"/>
    </row>
    <row r="32" spans="1:8" ht="15.95" customHeight="1">
      <c r="A32" s="237"/>
      <c r="B32" s="237"/>
      <c r="C32" s="65" t="s">
        <v>470</v>
      </c>
      <c r="D32" s="45" t="s">
        <v>471</v>
      </c>
      <c r="E32" s="333"/>
      <c r="F32" s="147"/>
      <c r="G32" s="2" t="s">
        <v>41</v>
      </c>
      <c r="H32" s="330"/>
    </row>
    <row r="33" spans="1:8" ht="15.95" customHeight="1">
      <c r="A33" s="237"/>
      <c r="B33" s="237"/>
      <c r="C33" s="65" t="s">
        <v>472</v>
      </c>
      <c r="D33" s="45" t="s">
        <v>473</v>
      </c>
      <c r="E33" s="333"/>
      <c r="F33" s="147"/>
      <c r="G33" s="2" t="s">
        <v>41</v>
      </c>
      <c r="H33" s="330"/>
    </row>
    <row r="34" spans="1:8" ht="15.95" customHeight="1">
      <c r="A34" s="237"/>
      <c r="B34" s="237"/>
      <c r="C34" s="65" t="s">
        <v>474</v>
      </c>
      <c r="D34" s="45" t="s">
        <v>475</v>
      </c>
      <c r="E34" s="333"/>
      <c r="F34" s="147"/>
      <c r="G34" s="2" t="s">
        <v>120</v>
      </c>
      <c r="H34" s="330"/>
    </row>
    <row r="35" spans="1:8" ht="15.95" customHeight="1">
      <c r="A35" s="237"/>
      <c r="B35" s="237"/>
      <c r="C35" s="65" t="s">
        <v>476</v>
      </c>
      <c r="D35" s="45" t="s">
        <v>477</v>
      </c>
      <c r="E35" s="333"/>
      <c r="F35" s="147"/>
      <c r="G35" s="2" t="s">
        <v>41</v>
      </c>
      <c r="H35" s="330"/>
    </row>
    <row r="36" spans="1:8" ht="15.95" customHeight="1">
      <c r="A36" s="237"/>
      <c r="B36" s="237"/>
      <c r="C36" s="65" t="s">
        <v>478</v>
      </c>
      <c r="D36" s="45" t="s">
        <v>479</v>
      </c>
      <c r="E36" s="333"/>
      <c r="F36" s="147"/>
      <c r="G36" s="2" t="s">
        <v>120</v>
      </c>
      <c r="H36" s="330"/>
    </row>
    <row r="37" spans="1:8" ht="15.95" customHeight="1">
      <c r="A37" s="237"/>
      <c r="B37" s="237"/>
      <c r="C37" s="65" t="s">
        <v>480</v>
      </c>
      <c r="D37" s="45" t="s">
        <v>481</v>
      </c>
      <c r="E37" s="333"/>
      <c r="F37" s="147"/>
      <c r="G37" s="2" t="s">
        <v>41</v>
      </c>
      <c r="H37" s="330"/>
    </row>
    <row r="38" spans="1:8" ht="15.95" customHeight="1">
      <c r="A38" s="237"/>
      <c r="B38" s="237"/>
      <c r="C38" s="65" t="s">
        <v>482</v>
      </c>
      <c r="D38" s="45" t="s">
        <v>483</v>
      </c>
      <c r="E38" s="333"/>
      <c r="F38" s="147"/>
      <c r="G38" s="2" t="s">
        <v>41</v>
      </c>
      <c r="H38" s="330"/>
    </row>
    <row r="39" spans="1:8" ht="15.95" customHeight="1">
      <c r="A39" s="237"/>
      <c r="B39" s="237"/>
      <c r="C39" s="65" t="s">
        <v>484</v>
      </c>
      <c r="D39" s="45" t="s">
        <v>426</v>
      </c>
      <c r="E39" s="333"/>
      <c r="F39" s="147"/>
      <c r="G39" s="2" t="s">
        <v>120</v>
      </c>
      <c r="H39" s="330"/>
    </row>
    <row r="40" spans="1:8" ht="15.95" customHeight="1">
      <c r="A40" s="237"/>
      <c r="B40" s="237"/>
      <c r="C40" s="65" t="s">
        <v>485</v>
      </c>
      <c r="D40" s="45" t="s">
        <v>486</v>
      </c>
      <c r="E40" s="333"/>
      <c r="F40" s="147"/>
      <c r="G40" s="2" t="s">
        <v>41</v>
      </c>
      <c r="H40" s="330"/>
    </row>
    <row r="41" spans="1:8" ht="15.95" customHeight="1">
      <c r="A41" s="237"/>
      <c r="B41" s="237"/>
      <c r="C41" s="65" t="s">
        <v>487</v>
      </c>
      <c r="D41" s="45" t="s">
        <v>488</v>
      </c>
      <c r="E41" s="333"/>
      <c r="F41" s="147"/>
      <c r="G41" s="2" t="s">
        <v>120</v>
      </c>
      <c r="H41" s="331"/>
    </row>
    <row r="42" spans="1:8" ht="15.95" customHeight="1">
      <c r="A42" s="237"/>
      <c r="B42" s="237" t="s">
        <v>489</v>
      </c>
      <c r="C42" s="65" t="s">
        <v>490</v>
      </c>
      <c r="D42" s="46" t="s">
        <v>491</v>
      </c>
      <c r="E42" s="333"/>
      <c r="F42" s="147"/>
      <c r="G42" s="2" t="s">
        <v>41</v>
      </c>
      <c r="H42" s="329" t="s">
        <v>441</v>
      </c>
    </row>
    <row r="43" spans="1:8" ht="15.95" customHeight="1">
      <c r="A43" s="237"/>
      <c r="B43" s="237"/>
      <c r="C43" s="65" t="s">
        <v>492</v>
      </c>
      <c r="D43" s="46" t="s">
        <v>426</v>
      </c>
      <c r="E43" s="333"/>
      <c r="F43" s="147"/>
      <c r="G43" s="2" t="s">
        <v>120</v>
      </c>
      <c r="H43" s="330"/>
    </row>
    <row r="44" spans="1:8" ht="15.95" customHeight="1">
      <c r="A44" s="237"/>
      <c r="B44" s="237"/>
      <c r="C44" s="65" t="s">
        <v>493</v>
      </c>
      <c r="D44" s="46" t="s">
        <v>488</v>
      </c>
      <c r="E44" s="334"/>
      <c r="F44" s="147"/>
      <c r="G44" s="2" t="s">
        <v>120</v>
      </c>
      <c r="H44" s="330"/>
    </row>
    <row r="45" spans="1:8" ht="15.95" customHeight="1">
      <c r="A45" s="237"/>
      <c r="B45" s="237" t="s">
        <v>494</v>
      </c>
      <c r="C45" s="65" t="s">
        <v>495</v>
      </c>
      <c r="D45" s="45" t="s">
        <v>496</v>
      </c>
      <c r="E45" s="332" t="s">
        <v>497</v>
      </c>
      <c r="F45" s="147"/>
      <c r="G45" s="2" t="s">
        <v>41</v>
      </c>
      <c r="H45" s="329" t="s">
        <v>441</v>
      </c>
    </row>
    <row r="46" spans="1:8" ht="15.95" customHeight="1">
      <c r="A46" s="237"/>
      <c r="B46" s="237"/>
      <c r="C46" s="65" t="s">
        <v>498</v>
      </c>
      <c r="D46" s="45" t="s">
        <v>426</v>
      </c>
      <c r="E46" s="333"/>
      <c r="F46" s="147"/>
      <c r="G46" s="2" t="s">
        <v>120</v>
      </c>
      <c r="H46" s="330"/>
    </row>
    <row r="47" spans="1:8" ht="15.95" customHeight="1">
      <c r="A47" s="237"/>
      <c r="B47" s="237"/>
      <c r="C47" s="65" t="s">
        <v>499</v>
      </c>
      <c r="D47" s="45" t="s">
        <v>500</v>
      </c>
      <c r="E47" s="333"/>
      <c r="F47" s="147"/>
      <c r="G47" s="2" t="s">
        <v>41</v>
      </c>
      <c r="H47" s="330"/>
    </row>
    <row r="48" spans="1:8" ht="48" customHeight="1">
      <c r="A48" s="237"/>
      <c r="B48" s="237"/>
      <c r="C48" s="65" t="s">
        <v>501</v>
      </c>
      <c r="D48" s="45" t="s">
        <v>488</v>
      </c>
      <c r="E48" s="333"/>
      <c r="F48" s="147"/>
      <c r="G48" s="2" t="s">
        <v>41</v>
      </c>
      <c r="H48" s="330"/>
    </row>
    <row r="49" spans="1:8" ht="29.1" customHeight="1">
      <c r="A49" s="237"/>
      <c r="B49" s="237"/>
      <c r="C49" s="65" t="s">
        <v>502</v>
      </c>
      <c r="D49" s="45" t="s">
        <v>426</v>
      </c>
      <c r="E49" s="333"/>
      <c r="F49" s="147"/>
      <c r="G49" s="2" t="s">
        <v>120</v>
      </c>
      <c r="H49" s="330"/>
    </row>
    <row r="50" spans="1:8" ht="15.95" customHeight="1">
      <c r="A50" s="237"/>
      <c r="B50" s="237"/>
      <c r="C50" s="65" t="s">
        <v>503</v>
      </c>
      <c r="D50" s="45" t="s">
        <v>504</v>
      </c>
      <c r="E50" s="333" t="s">
        <v>505</v>
      </c>
      <c r="F50" s="147"/>
      <c r="G50" s="2" t="s">
        <v>41</v>
      </c>
      <c r="H50" s="330"/>
    </row>
    <row r="51" spans="1:8" ht="15.95" customHeight="1">
      <c r="A51" s="237"/>
      <c r="B51" s="237"/>
      <c r="C51" s="65" t="s">
        <v>506</v>
      </c>
      <c r="D51" s="45" t="s">
        <v>507</v>
      </c>
      <c r="E51" s="333"/>
      <c r="F51" s="147"/>
      <c r="G51" s="2" t="s">
        <v>41</v>
      </c>
      <c r="H51" s="330"/>
    </row>
    <row r="52" spans="1:8" ht="42.95" customHeight="1">
      <c r="A52" s="237"/>
      <c r="B52" s="237"/>
      <c r="C52" s="65" t="s">
        <v>508</v>
      </c>
      <c r="D52" s="45" t="s">
        <v>426</v>
      </c>
      <c r="E52" s="334"/>
      <c r="F52" s="147"/>
      <c r="G52" s="2" t="s">
        <v>120</v>
      </c>
      <c r="H52" s="331"/>
    </row>
    <row r="53" spans="1:8" ht="27.95" customHeight="1">
      <c r="A53" s="237" t="s">
        <v>509</v>
      </c>
      <c r="B53" s="237" t="s">
        <v>510</v>
      </c>
      <c r="C53" s="65" t="s">
        <v>511</v>
      </c>
      <c r="D53" s="46" t="s">
        <v>512</v>
      </c>
      <c r="E53" s="332" t="s">
        <v>513</v>
      </c>
      <c r="F53" s="147" t="s">
        <v>514</v>
      </c>
      <c r="G53" s="2" t="s">
        <v>41</v>
      </c>
      <c r="H53" s="329" t="s">
        <v>441</v>
      </c>
    </row>
    <row r="54" spans="1:8" ht="33" customHeight="1">
      <c r="A54" s="237"/>
      <c r="B54" s="237"/>
      <c r="C54" s="65" t="s">
        <v>515</v>
      </c>
      <c r="D54" s="46" t="s">
        <v>426</v>
      </c>
      <c r="E54" s="334"/>
      <c r="F54" s="147"/>
      <c r="G54" s="2" t="s">
        <v>120</v>
      </c>
      <c r="H54" s="330"/>
    </row>
    <row r="55" spans="1:8" ht="15.95" customHeight="1">
      <c r="A55" s="237" t="s">
        <v>516</v>
      </c>
      <c r="B55" s="237" t="s">
        <v>309</v>
      </c>
      <c r="C55" s="65" t="s">
        <v>517</v>
      </c>
      <c r="D55" s="46" t="s">
        <v>518</v>
      </c>
      <c r="E55" s="332" t="s">
        <v>519</v>
      </c>
      <c r="F55" s="147"/>
      <c r="G55" s="2" t="s">
        <v>41</v>
      </c>
      <c r="H55" s="330"/>
    </row>
    <row r="56" spans="1:8" ht="15.95" customHeight="1">
      <c r="A56" s="237"/>
      <c r="B56" s="237"/>
      <c r="C56" s="65" t="s">
        <v>520</v>
      </c>
      <c r="D56" s="46" t="s">
        <v>521</v>
      </c>
      <c r="E56" s="333"/>
      <c r="F56" s="147"/>
      <c r="G56" s="2" t="s">
        <v>41</v>
      </c>
      <c r="H56" s="330"/>
    </row>
    <row r="57" spans="1:8" ht="15.95" customHeight="1">
      <c r="A57" s="237"/>
      <c r="B57" s="237"/>
      <c r="C57" s="65" t="s">
        <v>522</v>
      </c>
      <c r="D57" s="46" t="s">
        <v>523</v>
      </c>
      <c r="E57" s="333"/>
      <c r="F57" s="147"/>
      <c r="G57" s="2" t="s">
        <v>41</v>
      </c>
      <c r="H57" s="331"/>
    </row>
    <row r="58" spans="1:8" ht="15.95" customHeight="1">
      <c r="A58" s="237"/>
      <c r="B58" s="237" t="s">
        <v>524</v>
      </c>
      <c r="C58" s="65" t="s">
        <v>525</v>
      </c>
      <c r="D58" s="45" t="s">
        <v>526</v>
      </c>
      <c r="E58" s="333"/>
      <c r="F58" s="147"/>
      <c r="G58" s="2" t="s">
        <v>41</v>
      </c>
      <c r="H58" s="329" t="s">
        <v>527</v>
      </c>
    </row>
    <row r="59" spans="1:8" ht="15.95" customHeight="1">
      <c r="A59" s="237"/>
      <c r="B59" s="237"/>
      <c r="C59" s="65" t="s">
        <v>528</v>
      </c>
      <c r="D59" s="45" t="s">
        <v>529</v>
      </c>
      <c r="E59" s="333"/>
      <c r="F59" s="147" t="s">
        <v>530</v>
      </c>
      <c r="G59" s="2" t="s">
        <v>41</v>
      </c>
      <c r="H59" s="330"/>
    </row>
    <row r="60" spans="1:8" ht="15.95" customHeight="1">
      <c r="A60" s="237"/>
      <c r="B60" s="237"/>
      <c r="C60" s="65" t="s">
        <v>531</v>
      </c>
      <c r="D60" s="45" t="s">
        <v>532</v>
      </c>
      <c r="E60" s="333"/>
      <c r="F60" s="147"/>
      <c r="G60" s="2" t="s">
        <v>41</v>
      </c>
      <c r="H60" s="330"/>
    </row>
    <row r="61" spans="1:8" ht="15.95" customHeight="1">
      <c r="A61" s="237"/>
      <c r="B61" s="237"/>
      <c r="C61" s="65" t="s">
        <v>533</v>
      </c>
      <c r="D61" s="45" t="s">
        <v>534</v>
      </c>
      <c r="E61" s="333"/>
      <c r="F61" s="147"/>
      <c r="G61" s="2" t="s">
        <v>41</v>
      </c>
      <c r="H61" s="330"/>
    </row>
    <row r="62" spans="1:8" ht="15.95" customHeight="1">
      <c r="A62" s="237"/>
      <c r="B62" s="237"/>
      <c r="C62" s="65" t="s">
        <v>535</v>
      </c>
      <c r="D62" s="45" t="s">
        <v>536</v>
      </c>
      <c r="E62" s="333"/>
      <c r="F62" s="147"/>
      <c r="G62" s="2" t="s">
        <v>120</v>
      </c>
      <c r="H62" s="330"/>
    </row>
    <row r="63" spans="1:8" ht="15.95" customHeight="1">
      <c r="A63" s="237"/>
      <c r="B63" s="237"/>
      <c r="C63" s="65" t="s">
        <v>537</v>
      </c>
      <c r="D63" s="45" t="s">
        <v>538</v>
      </c>
      <c r="E63" s="333"/>
      <c r="F63" s="147"/>
      <c r="G63" s="2" t="s">
        <v>120</v>
      </c>
      <c r="H63" s="330"/>
    </row>
    <row r="64" spans="1:8" ht="15.95" customHeight="1">
      <c r="A64" s="237"/>
      <c r="B64" s="237"/>
      <c r="C64" s="65" t="s">
        <v>539</v>
      </c>
      <c r="D64" s="45" t="s">
        <v>540</v>
      </c>
      <c r="E64" s="334"/>
      <c r="F64" s="147" t="s">
        <v>541</v>
      </c>
      <c r="G64" s="2" t="s">
        <v>41</v>
      </c>
      <c r="H64" s="330"/>
    </row>
    <row r="65" spans="1:8" ht="15.95" customHeight="1">
      <c r="A65" s="237" t="s">
        <v>542</v>
      </c>
      <c r="B65" s="237" t="s">
        <v>321</v>
      </c>
      <c r="C65" s="65" t="s">
        <v>543</v>
      </c>
      <c r="D65" s="45" t="s">
        <v>544</v>
      </c>
      <c r="E65" s="332" t="s">
        <v>545</v>
      </c>
      <c r="F65" s="147"/>
      <c r="G65" s="2" t="s">
        <v>41</v>
      </c>
      <c r="H65" s="330"/>
    </row>
    <row r="66" spans="1:8" ht="15.95" customHeight="1">
      <c r="A66" s="237"/>
      <c r="B66" s="237"/>
      <c r="C66" s="65" t="s">
        <v>546</v>
      </c>
      <c r="D66" s="45" t="s">
        <v>547</v>
      </c>
      <c r="E66" s="340"/>
      <c r="F66" s="148" t="s">
        <v>548</v>
      </c>
      <c r="G66" s="2" t="s">
        <v>41</v>
      </c>
      <c r="H66" s="330"/>
    </row>
    <row r="67" spans="1:8" ht="15.95" customHeight="1">
      <c r="A67" s="237"/>
      <c r="B67" s="237"/>
      <c r="C67" s="65" t="s">
        <v>549</v>
      </c>
      <c r="D67" s="45" t="s">
        <v>550</v>
      </c>
      <c r="E67" s="340"/>
      <c r="F67" s="148"/>
      <c r="G67" s="2" t="s">
        <v>120</v>
      </c>
      <c r="H67" s="330"/>
    </row>
    <row r="68" spans="1:8" ht="15.95" customHeight="1">
      <c r="A68" s="237"/>
      <c r="B68" s="237"/>
      <c r="C68" s="65" t="s">
        <v>551</v>
      </c>
      <c r="D68" s="45" t="s">
        <v>552</v>
      </c>
      <c r="E68" s="340"/>
      <c r="F68" s="148" t="s">
        <v>548</v>
      </c>
      <c r="G68" s="2" t="s">
        <v>41</v>
      </c>
      <c r="H68" s="330"/>
    </row>
    <row r="69" spans="1:8" ht="15.95" customHeight="1">
      <c r="A69" s="237"/>
      <c r="B69" s="237"/>
      <c r="C69" s="65" t="s">
        <v>553</v>
      </c>
      <c r="D69" s="45" t="s">
        <v>550</v>
      </c>
      <c r="E69" s="340"/>
      <c r="F69" s="148"/>
      <c r="G69" s="2" t="s">
        <v>120</v>
      </c>
      <c r="H69" s="330"/>
    </row>
    <row r="70" spans="1:8" ht="15.95" customHeight="1">
      <c r="A70" s="237"/>
      <c r="B70" s="237"/>
      <c r="C70" s="65" t="s">
        <v>554</v>
      </c>
      <c r="D70" s="45" t="s">
        <v>555</v>
      </c>
      <c r="E70" s="340"/>
      <c r="F70" s="148"/>
      <c r="G70" s="2" t="s">
        <v>41</v>
      </c>
      <c r="H70" s="330"/>
    </row>
    <row r="71" spans="1:8" ht="15.95" customHeight="1">
      <c r="A71" s="237"/>
      <c r="B71" s="237"/>
      <c r="C71" s="65" t="s">
        <v>556</v>
      </c>
      <c r="D71" s="45" t="s">
        <v>550</v>
      </c>
      <c r="E71" s="340"/>
      <c r="F71" s="148"/>
      <c r="G71" s="2" t="s">
        <v>120</v>
      </c>
      <c r="H71" s="331"/>
    </row>
    <row r="72" spans="1:8" ht="60.75">
      <c r="A72" s="237"/>
      <c r="B72" s="173" t="s">
        <v>315</v>
      </c>
      <c r="C72" s="65" t="s">
        <v>557</v>
      </c>
      <c r="D72" s="46" t="s">
        <v>558</v>
      </c>
      <c r="E72" s="340"/>
      <c r="F72" s="148"/>
      <c r="G72" s="2" t="s">
        <v>41</v>
      </c>
      <c r="H72" s="50" t="s">
        <v>441</v>
      </c>
    </row>
    <row r="73" spans="1:8" ht="15.95" customHeight="1">
      <c r="A73" s="237"/>
      <c r="B73" s="237" t="s">
        <v>524</v>
      </c>
      <c r="C73" s="65" t="s">
        <v>559</v>
      </c>
      <c r="D73" s="45" t="s">
        <v>560</v>
      </c>
      <c r="E73" s="340"/>
      <c r="F73" s="148"/>
      <c r="G73" s="2" t="s">
        <v>41</v>
      </c>
      <c r="H73" s="329" t="s">
        <v>527</v>
      </c>
    </row>
    <row r="74" spans="1:8" ht="15.95" customHeight="1">
      <c r="A74" s="237"/>
      <c r="B74" s="237"/>
      <c r="C74" s="65" t="s">
        <v>561</v>
      </c>
      <c r="D74" s="45" t="s">
        <v>562</v>
      </c>
      <c r="E74" s="341"/>
      <c r="F74" s="148"/>
      <c r="G74" s="2" t="s">
        <v>120</v>
      </c>
      <c r="H74" s="330"/>
    </row>
    <row r="75" spans="1:8" ht="15.95" customHeight="1">
      <c r="A75" s="237" t="s">
        <v>563</v>
      </c>
      <c r="B75" s="237" t="s">
        <v>524</v>
      </c>
      <c r="C75" s="65" t="s">
        <v>564</v>
      </c>
      <c r="D75" s="45" t="s">
        <v>565</v>
      </c>
      <c r="E75" s="332" t="s">
        <v>566</v>
      </c>
      <c r="F75" s="147"/>
      <c r="G75" s="2" t="s">
        <v>41</v>
      </c>
      <c r="H75" s="330"/>
    </row>
    <row r="76" spans="1:8" ht="15.95" customHeight="1">
      <c r="A76" s="237"/>
      <c r="B76" s="237"/>
      <c r="C76" s="65" t="s">
        <v>567</v>
      </c>
      <c r="D76" s="45" t="s">
        <v>532</v>
      </c>
      <c r="E76" s="333"/>
      <c r="F76" s="147"/>
      <c r="G76" s="2" t="s">
        <v>41</v>
      </c>
      <c r="H76" s="330"/>
    </row>
    <row r="77" spans="1:8" ht="15.95" customHeight="1">
      <c r="A77" s="237"/>
      <c r="B77" s="237"/>
      <c r="C77" s="65" t="s">
        <v>568</v>
      </c>
      <c r="D77" s="45" t="s">
        <v>534</v>
      </c>
      <c r="E77" s="333"/>
      <c r="F77" s="147"/>
      <c r="G77" s="2" t="s">
        <v>120</v>
      </c>
      <c r="H77" s="330"/>
    </row>
    <row r="78" spans="1:8" ht="15.95" customHeight="1">
      <c r="A78" s="237"/>
      <c r="B78" s="237"/>
      <c r="C78" s="65" t="s">
        <v>569</v>
      </c>
      <c r="D78" s="45" t="s">
        <v>536</v>
      </c>
      <c r="E78" s="333"/>
      <c r="F78" s="147"/>
      <c r="G78" s="2" t="s">
        <v>120</v>
      </c>
      <c r="H78" s="330"/>
    </row>
    <row r="79" spans="1:8" ht="33" customHeight="1">
      <c r="A79" s="237"/>
      <c r="B79" s="237"/>
      <c r="C79" s="65" t="s">
        <v>570</v>
      </c>
      <c r="D79" s="45" t="s">
        <v>571</v>
      </c>
      <c r="E79" s="334"/>
      <c r="F79" s="147"/>
      <c r="G79" s="2" t="s">
        <v>120</v>
      </c>
      <c r="H79" s="330"/>
    </row>
    <row r="80" spans="1:8" ht="15.95" customHeight="1">
      <c r="A80" s="237"/>
      <c r="B80" s="237" t="s">
        <v>327</v>
      </c>
      <c r="C80" s="65" t="s">
        <v>572</v>
      </c>
      <c r="D80" s="45" t="s">
        <v>573</v>
      </c>
      <c r="E80" s="332" t="s">
        <v>574</v>
      </c>
      <c r="F80" s="147"/>
      <c r="G80" s="2" t="s">
        <v>120</v>
      </c>
      <c r="H80" s="330"/>
    </row>
    <row r="81" spans="1:8" ht="15.95" customHeight="1">
      <c r="A81" s="237"/>
      <c r="B81" s="237"/>
      <c r="C81" s="65" t="s">
        <v>575</v>
      </c>
      <c r="D81" s="45" t="s">
        <v>576</v>
      </c>
      <c r="E81" s="333"/>
      <c r="F81" s="147"/>
      <c r="G81" s="2" t="s">
        <v>41</v>
      </c>
      <c r="H81" s="330"/>
    </row>
    <row r="82" spans="1:8" ht="15.95" customHeight="1">
      <c r="A82" s="237"/>
      <c r="B82" s="237"/>
      <c r="C82" s="65" t="s">
        <v>577</v>
      </c>
      <c r="D82" s="45" t="s">
        <v>578</v>
      </c>
      <c r="E82" s="333"/>
      <c r="F82" s="147"/>
      <c r="G82" s="47" t="s">
        <v>41</v>
      </c>
      <c r="H82" s="330"/>
    </row>
    <row r="83" spans="1:8" ht="15.95" customHeight="1">
      <c r="A83" s="237"/>
      <c r="B83" s="237"/>
      <c r="C83" s="65" t="s">
        <v>579</v>
      </c>
      <c r="D83" s="45" t="s">
        <v>580</v>
      </c>
      <c r="E83" s="333"/>
      <c r="F83" s="147"/>
      <c r="G83" s="47" t="s">
        <v>41</v>
      </c>
      <c r="H83" s="330"/>
    </row>
    <row r="84" spans="1:8" ht="15.95" customHeight="1">
      <c r="A84" s="237"/>
      <c r="B84" s="237"/>
      <c r="C84" s="65" t="s">
        <v>581</v>
      </c>
      <c r="D84" s="45" t="s">
        <v>550</v>
      </c>
      <c r="E84" s="333"/>
      <c r="F84" s="147"/>
      <c r="G84" s="2" t="s">
        <v>120</v>
      </c>
      <c r="H84" s="330"/>
    </row>
    <row r="85" spans="1:8" ht="15.95" customHeight="1">
      <c r="A85" s="237"/>
      <c r="B85" s="237"/>
      <c r="C85" s="65" t="s">
        <v>582</v>
      </c>
      <c r="D85" s="45" t="s">
        <v>583</v>
      </c>
      <c r="E85" s="333"/>
      <c r="F85" s="147"/>
      <c r="G85" s="2" t="s">
        <v>41</v>
      </c>
      <c r="H85" s="330"/>
    </row>
    <row r="86" spans="1:8" ht="15.95" customHeight="1">
      <c r="A86" s="237"/>
      <c r="B86" s="237" t="s">
        <v>494</v>
      </c>
      <c r="C86" s="65" t="s">
        <v>584</v>
      </c>
      <c r="D86" s="45" t="s">
        <v>585</v>
      </c>
      <c r="E86" s="333"/>
      <c r="F86" s="147"/>
      <c r="G86" s="2" t="s">
        <v>41</v>
      </c>
      <c r="H86" s="330"/>
    </row>
    <row r="87" spans="1:8" ht="15.95" customHeight="1">
      <c r="A87" s="237"/>
      <c r="B87" s="237"/>
      <c r="C87" s="65" t="s">
        <v>586</v>
      </c>
      <c r="D87" s="45" t="s">
        <v>550</v>
      </c>
      <c r="E87" s="334"/>
      <c r="F87" s="147"/>
      <c r="G87" s="2" t="s">
        <v>120</v>
      </c>
      <c r="H87" s="331"/>
    </row>
    <row r="88" spans="1:8" ht="15.95" customHeight="1">
      <c r="A88" s="237" t="s">
        <v>587</v>
      </c>
      <c r="B88" s="223" t="s">
        <v>346</v>
      </c>
      <c r="C88" s="65" t="s">
        <v>588</v>
      </c>
      <c r="D88" s="169" t="s">
        <v>589</v>
      </c>
      <c r="E88" s="332" t="s">
        <v>590</v>
      </c>
      <c r="F88" s="147"/>
      <c r="G88" s="2"/>
      <c r="H88" s="329" t="s">
        <v>115</v>
      </c>
    </row>
    <row r="89" spans="1:8" ht="15.95" customHeight="1">
      <c r="A89" s="237"/>
      <c r="B89" s="244"/>
      <c r="C89" s="65" t="s">
        <v>591</v>
      </c>
      <c r="D89" s="169" t="s">
        <v>592</v>
      </c>
      <c r="E89" s="333"/>
      <c r="F89" s="335" t="s">
        <v>593</v>
      </c>
      <c r="G89" s="2" t="s">
        <v>41</v>
      </c>
      <c r="H89" s="330"/>
    </row>
    <row r="90" spans="1:8" ht="15.95" customHeight="1">
      <c r="A90" s="237"/>
      <c r="B90" s="244"/>
      <c r="C90" s="65" t="s">
        <v>594</v>
      </c>
      <c r="D90" s="169" t="s">
        <v>595</v>
      </c>
      <c r="E90" s="333"/>
      <c r="F90" s="336"/>
      <c r="G90" s="2" t="s">
        <v>41</v>
      </c>
      <c r="H90" s="330"/>
    </row>
    <row r="91" spans="1:8" ht="15.95" customHeight="1">
      <c r="A91" s="237"/>
      <c r="B91" s="244"/>
      <c r="C91" s="65" t="s">
        <v>596</v>
      </c>
      <c r="D91" s="169" t="s">
        <v>597</v>
      </c>
      <c r="E91" s="333"/>
      <c r="F91" s="336"/>
      <c r="G91" s="2" t="s">
        <v>41</v>
      </c>
      <c r="H91" s="330"/>
    </row>
    <row r="92" spans="1:8" ht="15.95" customHeight="1">
      <c r="A92" s="237"/>
      <c r="B92" s="244"/>
      <c r="C92" s="65" t="s">
        <v>598</v>
      </c>
      <c r="D92" s="169" t="s">
        <v>599</v>
      </c>
      <c r="E92" s="333"/>
      <c r="F92" s="336"/>
      <c r="G92" s="2" t="s">
        <v>41</v>
      </c>
      <c r="H92" s="330"/>
    </row>
    <row r="93" spans="1:8" ht="15.95" customHeight="1">
      <c r="A93" s="237"/>
      <c r="B93" s="244"/>
      <c r="C93" s="65" t="s">
        <v>600</v>
      </c>
      <c r="D93" s="169" t="s">
        <v>601</v>
      </c>
      <c r="E93" s="333"/>
      <c r="F93" s="336"/>
      <c r="G93" s="2" t="s">
        <v>41</v>
      </c>
      <c r="H93" s="330"/>
    </row>
    <row r="94" spans="1:8" ht="15.95" customHeight="1">
      <c r="A94" s="237"/>
      <c r="B94" s="244"/>
      <c r="C94" s="65" t="s">
        <v>602</v>
      </c>
      <c r="D94" s="169" t="s">
        <v>603</v>
      </c>
      <c r="E94" s="333"/>
      <c r="F94" s="336"/>
      <c r="G94" s="2" t="s">
        <v>41</v>
      </c>
      <c r="H94" s="330"/>
    </row>
    <row r="95" spans="1:8" ht="15.95" customHeight="1">
      <c r="A95" s="237"/>
      <c r="B95" s="244"/>
      <c r="C95" s="65" t="s">
        <v>604</v>
      </c>
      <c r="D95" s="169" t="s">
        <v>605</v>
      </c>
      <c r="E95" s="333"/>
      <c r="F95" s="337"/>
      <c r="G95" s="2" t="s">
        <v>41</v>
      </c>
      <c r="H95" s="330"/>
    </row>
    <row r="96" spans="1:8" ht="15.95" customHeight="1">
      <c r="A96" s="237"/>
      <c r="B96" s="244"/>
      <c r="C96" s="65" t="s">
        <v>606</v>
      </c>
      <c r="D96" s="169" t="s">
        <v>607</v>
      </c>
      <c r="E96" s="333"/>
      <c r="F96" s="147"/>
      <c r="G96" s="2" t="s">
        <v>41</v>
      </c>
      <c r="H96" s="330"/>
    </row>
    <row r="97" spans="1:8" ht="15.95" customHeight="1">
      <c r="A97" s="237"/>
      <c r="B97" s="244"/>
      <c r="C97" s="65" t="s">
        <v>608</v>
      </c>
      <c r="D97" s="169" t="s">
        <v>609</v>
      </c>
      <c r="E97" s="333"/>
      <c r="F97" s="147"/>
      <c r="G97" s="2" t="s">
        <v>41</v>
      </c>
      <c r="H97" s="330"/>
    </row>
    <row r="98" spans="1:8" ht="15.95" customHeight="1">
      <c r="A98" s="237"/>
      <c r="B98" s="244"/>
      <c r="C98" s="65" t="s">
        <v>610</v>
      </c>
      <c r="D98" s="169" t="s">
        <v>611</v>
      </c>
      <c r="E98" s="333"/>
      <c r="F98" s="147"/>
      <c r="G98" s="2" t="s">
        <v>41</v>
      </c>
      <c r="H98" s="330"/>
    </row>
    <row r="99" spans="1:8" ht="15.95" customHeight="1">
      <c r="A99" s="237"/>
      <c r="B99" s="244"/>
      <c r="C99" s="65" t="s">
        <v>612</v>
      </c>
      <c r="D99" s="169" t="s">
        <v>613</v>
      </c>
      <c r="E99" s="333"/>
      <c r="F99" s="147"/>
      <c r="G99" s="2" t="s">
        <v>41</v>
      </c>
      <c r="H99" s="330"/>
    </row>
    <row r="100" spans="1:8" ht="15.95" customHeight="1">
      <c r="A100" s="237"/>
      <c r="B100" s="244"/>
      <c r="C100" s="65" t="s">
        <v>614</v>
      </c>
      <c r="D100" s="169" t="s">
        <v>615</v>
      </c>
      <c r="E100" s="333"/>
      <c r="F100" s="147"/>
      <c r="G100" s="2" t="s">
        <v>41</v>
      </c>
      <c r="H100" s="330"/>
    </row>
    <row r="101" spans="1:8" ht="33" customHeight="1">
      <c r="A101" s="237"/>
      <c r="B101" s="244"/>
      <c r="C101" s="65" t="s">
        <v>616</v>
      </c>
      <c r="D101" s="169" t="s">
        <v>617</v>
      </c>
      <c r="E101" s="333"/>
      <c r="F101" s="147"/>
      <c r="G101" s="2" t="s">
        <v>41</v>
      </c>
      <c r="H101" s="330"/>
    </row>
    <row r="102" spans="1:8" ht="15.95" customHeight="1">
      <c r="A102" s="237"/>
      <c r="B102" s="244"/>
      <c r="C102" s="65" t="s">
        <v>618</v>
      </c>
      <c r="D102" s="169" t="s">
        <v>550</v>
      </c>
      <c r="E102" s="333"/>
      <c r="F102" s="147"/>
      <c r="G102" s="2" t="s">
        <v>120</v>
      </c>
      <c r="H102" s="330"/>
    </row>
    <row r="103" spans="1:8" ht="31.5">
      <c r="A103" s="237"/>
      <c r="B103" s="244"/>
      <c r="C103" s="65" t="s">
        <v>619</v>
      </c>
      <c r="D103" s="169" t="s">
        <v>620</v>
      </c>
      <c r="E103" s="333"/>
      <c r="F103" s="147"/>
      <c r="G103" s="2" t="s">
        <v>41</v>
      </c>
      <c r="H103" s="330"/>
    </row>
    <row r="104" spans="1:8" ht="15.95" customHeight="1">
      <c r="A104" s="237"/>
      <c r="B104" s="244"/>
      <c r="C104" s="65" t="s">
        <v>621</v>
      </c>
      <c r="D104" s="169" t="s">
        <v>622</v>
      </c>
      <c r="E104" s="333"/>
      <c r="F104" s="147"/>
      <c r="G104" s="2" t="s">
        <v>41</v>
      </c>
      <c r="H104" s="330"/>
    </row>
    <row r="105" spans="1:8" ht="15.95" customHeight="1">
      <c r="A105" s="237"/>
      <c r="B105" s="244"/>
      <c r="C105" s="65" t="s">
        <v>623</v>
      </c>
      <c r="D105" s="169" t="s">
        <v>550</v>
      </c>
      <c r="E105" s="333"/>
      <c r="F105" s="147"/>
      <c r="G105" s="2" t="s">
        <v>120</v>
      </c>
      <c r="H105" s="330"/>
    </row>
    <row r="106" spans="1:8" ht="15.95" customHeight="1">
      <c r="A106" s="237"/>
      <c r="B106" s="244"/>
      <c r="C106" s="65" t="s">
        <v>624</v>
      </c>
      <c r="D106" s="169" t="s">
        <v>580</v>
      </c>
      <c r="E106" s="333"/>
      <c r="F106" s="147"/>
      <c r="G106" s="2" t="s">
        <v>120</v>
      </c>
      <c r="H106" s="330"/>
    </row>
    <row r="107" spans="1:8" ht="48" customHeight="1">
      <c r="A107" s="237"/>
      <c r="B107" s="244"/>
      <c r="C107" s="65" t="s">
        <v>625</v>
      </c>
      <c r="D107" s="169" t="s">
        <v>626</v>
      </c>
      <c r="E107" s="333" t="s">
        <v>627</v>
      </c>
      <c r="F107" s="147"/>
      <c r="G107" s="2" t="s">
        <v>41</v>
      </c>
      <c r="H107" s="330"/>
    </row>
    <row r="108" spans="1:8" ht="15.95" customHeight="1">
      <c r="A108" s="237"/>
      <c r="B108" s="244"/>
      <c r="C108" s="65" t="s">
        <v>628</v>
      </c>
      <c r="D108" s="169" t="s">
        <v>550</v>
      </c>
      <c r="E108" s="333"/>
      <c r="F108" s="147"/>
      <c r="G108" s="2" t="s">
        <v>120</v>
      </c>
      <c r="H108" s="330"/>
    </row>
    <row r="109" spans="1:8" ht="31.5">
      <c r="A109" s="237"/>
      <c r="B109" s="244"/>
      <c r="C109" s="65" t="s">
        <v>629</v>
      </c>
      <c r="D109" s="170" t="s">
        <v>630</v>
      </c>
      <c r="E109" s="336" t="s">
        <v>631</v>
      </c>
      <c r="F109" s="147"/>
      <c r="G109" s="2" t="s">
        <v>41</v>
      </c>
      <c r="H109" s="330"/>
    </row>
    <row r="110" spans="1:8" ht="15.95" customHeight="1">
      <c r="A110" s="237"/>
      <c r="B110" s="244"/>
      <c r="C110" s="65" t="s">
        <v>632</v>
      </c>
      <c r="D110" s="169" t="s">
        <v>633</v>
      </c>
      <c r="E110" s="333"/>
      <c r="F110" s="147"/>
      <c r="G110" s="2" t="s">
        <v>41</v>
      </c>
      <c r="H110" s="330"/>
    </row>
    <row r="111" spans="1:8" ht="15.95" customHeight="1">
      <c r="A111" s="237"/>
      <c r="B111" s="224"/>
      <c r="C111" s="65" t="s">
        <v>634</v>
      </c>
      <c r="D111" s="169" t="s">
        <v>635</v>
      </c>
      <c r="E111" s="333"/>
      <c r="F111" s="147"/>
      <c r="G111" s="2" t="s">
        <v>41</v>
      </c>
      <c r="H111" s="330"/>
    </row>
    <row r="112" spans="1:8" ht="15.95" customHeight="1">
      <c r="A112" s="237"/>
      <c r="B112" s="237" t="s">
        <v>636</v>
      </c>
      <c r="C112" s="65" t="s">
        <v>637</v>
      </c>
      <c r="D112" s="169" t="s">
        <v>638</v>
      </c>
      <c r="E112" s="333" t="s">
        <v>639</v>
      </c>
      <c r="F112" s="147"/>
      <c r="G112" s="2" t="s">
        <v>41</v>
      </c>
      <c r="H112" s="330"/>
    </row>
    <row r="113" spans="1:8" ht="15.95" customHeight="1">
      <c r="A113" s="237"/>
      <c r="B113" s="237"/>
      <c r="C113" s="65" t="s">
        <v>640</v>
      </c>
      <c r="D113" s="169" t="s">
        <v>641</v>
      </c>
      <c r="E113" s="333"/>
      <c r="F113" s="147"/>
      <c r="G113" s="2" t="s">
        <v>120</v>
      </c>
      <c r="H113" s="330"/>
    </row>
    <row r="114" spans="1:8" ht="15.95" customHeight="1">
      <c r="A114" s="237"/>
      <c r="B114" s="237"/>
      <c r="C114" s="65" t="s">
        <v>642</v>
      </c>
      <c r="D114" s="169" t="s">
        <v>643</v>
      </c>
      <c r="E114" s="333"/>
      <c r="F114" s="147"/>
      <c r="G114" s="2" t="s">
        <v>41</v>
      </c>
      <c r="H114" s="330"/>
    </row>
    <row r="115" spans="1:8" ht="84.95" customHeight="1">
      <c r="A115" s="237"/>
      <c r="B115" s="237"/>
      <c r="C115" s="65" t="s">
        <v>644</v>
      </c>
      <c r="D115" s="169" t="s">
        <v>550</v>
      </c>
      <c r="E115" s="334"/>
      <c r="F115" s="147"/>
      <c r="G115" s="2" t="s">
        <v>120</v>
      </c>
      <c r="H115" s="331"/>
    </row>
    <row r="116" spans="1:8" ht="15.95" customHeight="1">
      <c r="A116" s="237" t="s">
        <v>645</v>
      </c>
      <c r="B116" s="237" t="s">
        <v>404</v>
      </c>
      <c r="C116" s="65" t="s">
        <v>646</v>
      </c>
      <c r="D116" s="48" t="s">
        <v>647</v>
      </c>
      <c r="E116" s="332" t="s">
        <v>648</v>
      </c>
      <c r="F116" s="147"/>
      <c r="G116" s="2" t="s">
        <v>41</v>
      </c>
      <c r="H116" s="343" t="s">
        <v>649</v>
      </c>
    </row>
    <row r="117" spans="1:8" ht="15.95" customHeight="1">
      <c r="A117" s="237"/>
      <c r="B117" s="237"/>
      <c r="C117" s="65" t="s">
        <v>650</v>
      </c>
      <c r="D117" s="48" t="s">
        <v>651</v>
      </c>
      <c r="E117" s="333"/>
      <c r="F117" s="147"/>
      <c r="G117" s="2" t="s">
        <v>41</v>
      </c>
      <c r="H117" s="344"/>
    </row>
    <row r="118" spans="1:8" ht="15.95" customHeight="1">
      <c r="A118" s="237"/>
      <c r="B118" s="237"/>
      <c r="C118" s="65" t="s">
        <v>652</v>
      </c>
      <c r="D118" s="48" t="s">
        <v>653</v>
      </c>
      <c r="E118" s="333"/>
      <c r="F118" s="147"/>
      <c r="G118" s="2" t="s">
        <v>41</v>
      </c>
      <c r="H118" s="344"/>
    </row>
    <row r="119" spans="1:8" ht="15.95" customHeight="1">
      <c r="A119" s="237"/>
      <c r="B119" s="237"/>
      <c r="C119" s="65" t="s">
        <v>654</v>
      </c>
      <c r="D119" s="48" t="s">
        <v>655</v>
      </c>
      <c r="E119" s="333"/>
      <c r="F119" s="147"/>
      <c r="G119" s="2" t="s">
        <v>41</v>
      </c>
      <c r="H119" s="344"/>
    </row>
    <row r="120" spans="1:8" ht="15.95" customHeight="1">
      <c r="A120" s="237"/>
      <c r="B120" s="237"/>
      <c r="C120" s="65" t="s">
        <v>656</v>
      </c>
      <c r="D120" s="48" t="s">
        <v>550</v>
      </c>
      <c r="E120" s="333"/>
      <c r="F120" s="147"/>
      <c r="G120" s="2" t="s">
        <v>120</v>
      </c>
      <c r="H120" s="344"/>
    </row>
    <row r="121" spans="1:8" ht="15.95" customHeight="1">
      <c r="A121" s="237"/>
      <c r="B121" s="237"/>
      <c r="C121" s="65" t="s">
        <v>657</v>
      </c>
      <c r="D121" s="48" t="s">
        <v>658</v>
      </c>
      <c r="E121" s="333"/>
      <c r="F121" s="147"/>
      <c r="G121" s="2" t="s">
        <v>41</v>
      </c>
      <c r="H121" s="344"/>
    </row>
    <row r="122" spans="1:8" ht="15.95" customHeight="1">
      <c r="A122" s="237"/>
      <c r="B122" s="237"/>
      <c r="C122" s="65" t="s">
        <v>659</v>
      </c>
      <c r="D122" s="48" t="s">
        <v>550</v>
      </c>
      <c r="E122" s="333"/>
      <c r="F122" s="147"/>
      <c r="G122" s="2" t="s">
        <v>120</v>
      </c>
      <c r="H122" s="344"/>
    </row>
    <row r="123" spans="1:8" ht="15.95" customHeight="1">
      <c r="A123" s="237"/>
      <c r="B123" s="237"/>
      <c r="C123" s="65" t="s">
        <v>660</v>
      </c>
      <c r="D123" s="48" t="s">
        <v>580</v>
      </c>
      <c r="E123" s="333"/>
      <c r="F123" s="147"/>
      <c r="G123" s="2" t="s">
        <v>41</v>
      </c>
      <c r="H123" s="344"/>
    </row>
    <row r="124" spans="1:8" ht="15.95" customHeight="1">
      <c r="A124" s="237"/>
      <c r="B124" s="237"/>
      <c r="C124" s="65" t="s">
        <v>661</v>
      </c>
      <c r="D124" s="48" t="s">
        <v>550</v>
      </c>
      <c r="E124" s="333"/>
      <c r="F124" s="147"/>
      <c r="G124" s="2" t="s">
        <v>120</v>
      </c>
      <c r="H124" s="344"/>
    </row>
    <row r="125" spans="1:8" ht="15.95" customHeight="1">
      <c r="A125" s="237"/>
      <c r="B125" s="237"/>
      <c r="C125" s="65" t="s">
        <v>662</v>
      </c>
      <c r="D125" s="48" t="s">
        <v>663</v>
      </c>
      <c r="E125" s="333"/>
      <c r="F125" s="147"/>
      <c r="G125" s="2" t="s">
        <v>41</v>
      </c>
      <c r="H125" s="344"/>
    </row>
    <row r="126" spans="1:8" ht="15.95" customHeight="1">
      <c r="A126" s="237"/>
      <c r="B126" s="237"/>
      <c r="C126" s="65" t="s">
        <v>664</v>
      </c>
      <c r="D126" s="48" t="s">
        <v>665</v>
      </c>
      <c r="E126" s="333"/>
      <c r="F126" s="147"/>
      <c r="G126" s="2" t="s">
        <v>41</v>
      </c>
      <c r="H126" s="344"/>
    </row>
    <row r="127" spans="1:8" ht="15.95" customHeight="1">
      <c r="A127" s="237"/>
      <c r="B127" s="237"/>
      <c r="C127" s="65" t="s">
        <v>666</v>
      </c>
      <c r="D127" s="48" t="s">
        <v>667</v>
      </c>
      <c r="E127" s="333"/>
      <c r="F127" s="147"/>
      <c r="G127" s="2" t="s">
        <v>120</v>
      </c>
      <c r="H127" s="344"/>
    </row>
    <row r="128" spans="1:8" ht="15.95" customHeight="1">
      <c r="A128" s="237"/>
      <c r="B128" s="237"/>
      <c r="C128" s="65" t="s">
        <v>668</v>
      </c>
      <c r="D128" s="48" t="s">
        <v>483</v>
      </c>
      <c r="E128" s="333"/>
      <c r="F128" s="147"/>
      <c r="G128" s="2" t="s">
        <v>41</v>
      </c>
      <c r="H128" s="344"/>
    </row>
    <row r="129" spans="1:8" ht="15.95" customHeight="1">
      <c r="A129" s="237"/>
      <c r="B129" s="237"/>
      <c r="C129" s="65" t="s">
        <v>669</v>
      </c>
      <c r="D129" s="48" t="s">
        <v>550</v>
      </c>
      <c r="E129" s="334"/>
      <c r="F129" s="147"/>
      <c r="G129" s="2" t="s">
        <v>120</v>
      </c>
      <c r="H129" s="345"/>
    </row>
    <row r="130" spans="1:8" ht="15.95" customHeight="1">
      <c r="A130" s="237" t="s">
        <v>670</v>
      </c>
      <c r="B130" s="237" t="s">
        <v>671</v>
      </c>
      <c r="C130" s="65" t="s">
        <v>672</v>
      </c>
      <c r="D130" s="49" t="s">
        <v>673</v>
      </c>
      <c r="E130" s="332"/>
      <c r="F130" s="147"/>
      <c r="G130" s="2" t="s">
        <v>41</v>
      </c>
      <c r="H130" s="342" t="s">
        <v>674</v>
      </c>
    </row>
    <row r="131" spans="1:8" ht="15.95" customHeight="1">
      <c r="A131" s="237"/>
      <c r="B131" s="237"/>
      <c r="C131" s="65" t="s">
        <v>675</v>
      </c>
      <c r="D131" s="49" t="s">
        <v>676</v>
      </c>
      <c r="E131" s="333"/>
      <c r="F131" s="147"/>
      <c r="G131" s="2" t="s">
        <v>41</v>
      </c>
      <c r="H131" s="342"/>
    </row>
    <row r="132" spans="1:8" ht="15.95" customHeight="1">
      <c r="A132" s="237"/>
      <c r="B132" s="237"/>
      <c r="C132" s="65" t="s">
        <v>677</v>
      </c>
      <c r="D132" s="49" t="s">
        <v>678</v>
      </c>
      <c r="E132" s="333"/>
      <c r="F132" s="147"/>
      <c r="G132" s="2" t="s">
        <v>120</v>
      </c>
      <c r="H132" s="342"/>
    </row>
    <row r="133" spans="1:8" ht="15.95" customHeight="1">
      <c r="A133" s="237"/>
      <c r="B133" s="237"/>
      <c r="C133" s="65" t="s">
        <v>679</v>
      </c>
      <c r="D133" s="49" t="s">
        <v>580</v>
      </c>
      <c r="E133" s="333"/>
      <c r="F133" s="147"/>
      <c r="G133" s="2" t="s">
        <v>120</v>
      </c>
      <c r="H133" s="342"/>
    </row>
    <row r="134" spans="1:8" ht="31.5">
      <c r="A134" s="237"/>
      <c r="B134" s="237"/>
      <c r="C134" s="65" t="s">
        <v>680</v>
      </c>
      <c r="D134" s="49" t="s">
        <v>681</v>
      </c>
      <c r="E134" s="333"/>
      <c r="F134" s="147"/>
      <c r="G134" s="2" t="s">
        <v>120</v>
      </c>
      <c r="H134" s="342"/>
    </row>
    <row r="135" spans="1:8" ht="15.95" customHeight="1">
      <c r="A135" s="237"/>
      <c r="B135" s="237"/>
      <c r="C135" s="65" t="s">
        <v>682</v>
      </c>
      <c r="D135" s="49" t="s">
        <v>683</v>
      </c>
      <c r="E135" s="333"/>
      <c r="F135" s="147"/>
      <c r="G135" s="2" t="s">
        <v>120</v>
      </c>
      <c r="H135" s="342"/>
    </row>
    <row r="136" spans="1:8" ht="15.95" customHeight="1">
      <c r="A136" s="237"/>
      <c r="B136" s="237"/>
      <c r="C136" s="65" t="s">
        <v>684</v>
      </c>
      <c r="D136" s="49" t="s">
        <v>685</v>
      </c>
      <c r="E136" s="334"/>
      <c r="F136" s="147"/>
      <c r="G136" s="2" t="s">
        <v>120</v>
      </c>
      <c r="H136" s="342"/>
    </row>
    <row r="137" spans="1:8" ht="15.95" customHeight="1">
      <c r="E137" s="43"/>
      <c r="F137" s="146"/>
    </row>
    <row r="138" spans="1:8" ht="15.95" customHeight="1"/>
    <row r="139" spans="1:8" ht="15.95" customHeight="1"/>
  </sheetData>
  <mergeCells count="54">
    <mergeCell ref="E116:E129"/>
    <mergeCell ref="E80:E87"/>
    <mergeCell ref="E130:E136"/>
    <mergeCell ref="E50:E52"/>
    <mergeCell ref="E45:E49"/>
    <mergeCell ref="E112:E115"/>
    <mergeCell ref="E107:E108"/>
    <mergeCell ref="E88:E106"/>
    <mergeCell ref="E109:E111"/>
    <mergeCell ref="A116:A129"/>
    <mergeCell ref="A130:A136"/>
    <mergeCell ref="B5:B16"/>
    <mergeCell ref="B17:B21"/>
    <mergeCell ref="B22:B41"/>
    <mergeCell ref="B42:B44"/>
    <mergeCell ref="B53:B54"/>
    <mergeCell ref="A5:A16"/>
    <mergeCell ref="A17:A52"/>
    <mergeCell ref="A53:A54"/>
    <mergeCell ref="A55:A64"/>
    <mergeCell ref="A65:A74"/>
    <mergeCell ref="B116:B129"/>
    <mergeCell ref="B130:B136"/>
    <mergeCell ref="B73:B74"/>
    <mergeCell ref="B45:B52"/>
    <mergeCell ref="H130:H136"/>
    <mergeCell ref="H116:H129"/>
    <mergeCell ref="H53:H57"/>
    <mergeCell ref="H58:H71"/>
    <mergeCell ref="H88:H115"/>
    <mergeCell ref="H73:H87"/>
    <mergeCell ref="A1:H1"/>
    <mergeCell ref="A2:H3"/>
    <mergeCell ref="B55:B57"/>
    <mergeCell ref="B58:B64"/>
    <mergeCell ref="B65:B71"/>
    <mergeCell ref="E65:E74"/>
    <mergeCell ref="E5:E21"/>
    <mergeCell ref="E22:E44"/>
    <mergeCell ref="E53:E54"/>
    <mergeCell ref="E55:E64"/>
    <mergeCell ref="A75:A87"/>
    <mergeCell ref="A88:A115"/>
    <mergeCell ref="H5:H16"/>
    <mergeCell ref="H17:H41"/>
    <mergeCell ref="H42:H44"/>
    <mergeCell ref="H45:H52"/>
    <mergeCell ref="B75:B79"/>
    <mergeCell ref="B80:B85"/>
    <mergeCell ref="B86:B87"/>
    <mergeCell ref="B112:B115"/>
    <mergeCell ref="E75:E79"/>
    <mergeCell ref="F89:F95"/>
    <mergeCell ref="B88:B111"/>
  </mergeCells>
  <phoneticPr fontId="2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0" zoomScaleNormal="80" workbookViewId="0">
      <selection activeCell="A2" sqref="A2:H3"/>
    </sheetView>
  </sheetViews>
  <sheetFormatPr defaultColWidth="11" defaultRowHeight="15.75"/>
  <cols>
    <col min="1" max="1" width="11.625" style="37" customWidth="1"/>
    <col min="2" max="2" width="12.625" style="37" bestFit="1" customWidth="1"/>
    <col min="3" max="3" width="8.5" style="37" customWidth="1"/>
    <col min="4" max="4" width="79.625" style="37" bestFit="1" customWidth="1"/>
    <col min="5" max="5" width="41.875" style="37" customWidth="1"/>
    <col min="6" max="6" width="25.375" style="37" customWidth="1"/>
    <col min="7" max="7" width="16" style="37" customWidth="1"/>
    <col min="8" max="8" width="21.875" style="37" customWidth="1"/>
  </cols>
  <sheetData>
    <row r="1" spans="1:8">
      <c r="A1" s="346" t="s">
        <v>686</v>
      </c>
      <c r="B1" s="346"/>
      <c r="C1" s="346"/>
      <c r="D1" s="346"/>
      <c r="E1" s="346"/>
      <c r="F1" s="346"/>
      <c r="G1" s="346"/>
      <c r="H1" s="346"/>
    </row>
    <row r="2" spans="1:8">
      <c r="A2" s="339" t="s">
        <v>687</v>
      </c>
      <c r="B2" s="339"/>
      <c r="C2" s="339"/>
      <c r="D2" s="339"/>
      <c r="E2" s="339"/>
      <c r="F2" s="339"/>
      <c r="G2" s="339"/>
      <c r="H2" s="339"/>
    </row>
    <row r="3" spans="1:8" ht="33.950000000000003" customHeight="1">
      <c r="A3" s="339"/>
      <c r="B3" s="339"/>
      <c r="C3" s="339"/>
      <c r="D3" s="339"/>
      <c r="E3" s="339"/>
      <c r="F3" s="339"/>
      <c r="G3" s="339"/>
      <c r="H3" s="339"/>
    </row>
    <row r="4" spans="1:8" ht="47.25">
      <c r="A4" s="8" t="s">
        <v>28</v>
      </c>
      <c r="B4" s="8" t="s">
        <v>688</v>
      </c>
      <c r="C4" s="8" t="s">
        <v>29</v>
      </c>
      <c r="D4" s="8" t="s">
        <v>30</v>
      </c>
      <c r="E4" s="9" t="s">
        <v>412</v>
      </c>
      <c r="F4" s="9" t="s">
        <v>32</v>
      </c>
      <c r="G4" s="9" t="s">
        <v>33</v>
      </c>
      <c r="H4" s="10" t="s">
        <v>34</v>
      </c>
    </row>
    <row r="5" spans="1:8" ht="15.95" customHeight="1">
      <c r="A5" s="351" t="s">
        <v>689</v>
      </c>
      <c r="B5" s="350" t="s">
        <v>690</v>
      </c>
      <c r="C5" s="58" t="s">
        <v>691</v>
      </c>
      <c r="D5" s="41" t="s">
        <v>692</v>
      </c>
      <c r="E5" s="355" t="s">
        <v>693</v>
      </c>
      <c r="F5" s="178"/>
      <c r="G5" s="36" t="s">
        <v>41</v>
      </c>
      <c r="H5" s="352" t="s">
        <v>527</v>
      </c>
    </row>
    <row r="6" spans="1:8">
      <c r="A6" s="351"/>
      <c r="B6" s="350"/>
      <c r="C6" s="58" t="s">
        <v>694</v>
      </c>
      <c r="D6" s="41" t="s">
        <v>695</v>
      </c>
      <c r="E6" s="356"/>
      <c r="F6" s="179"/>
      <c r="G6" s="36" t="s">
        <v>41</v>
      </c>
      <c r="H6" s="353"/>
    </row>
    <row r="7" spans="1:8">
      <c r="A7" s="351"/>
      <c r="B7" s="350"/>
      <c r="C7" s="58" t="s">
        <v>696</v>
      </c>
      <c r="D7" s="41" t="s">
        <v>697</v>
      </c>
      <c r="E7" s="356"/>
      <c r="F7" s="179"/>
      <c r="G7" s="36" t="s">
        <v>120</v>
      </c>
      <c r="H7" s="353"/>
    </row>
    <row r="8" spans="1:8" ht="15.95" customHeight="1">
      <c r="A8" s="351"/>
      <c r="B8" s="350" t="s">
        <v>698</v>
      </c>
      <c r="C8" s="58" t="s">
        <v>699</v>
      </c>
      <c r="D8" s="41" t="s">
        <v>700</v>
      </c>
      <c r="E8" s="356"/>
      <c r="F8" s="179"/>
      <c r="G8" s="36" t="s">
        <v>41</v>
      </c>
      <c r="H8" s="353"/>
    </row>
    <row r="9" spans="1:8">
      <c r="A9" s="351"/>
      <c r="B9" s="350"/>
      <c r="C9" s="58" t="s">
        <v>701</v>
      </c>
      <c r="D9" s="41" t="s">
        <v>702</v>
      </c>
      <c r="E9" s="356"/>
      <c r="F9" s="179"/>
      <c r="G9" s="36" t="s">
        <v>41</v>
      </c>
      <c r="H9" s="353"/>
    </row>
    <row r="10" spans="1:8">
      <c r="A10" s="351"/>
      <c r="B10" s="350"/>
      <c r="C10" s="58" t="s">
        <v>703</v>
      </c>
      <c r="D10" s="41" t="s">
        <v>704</v>
      </c>
      <c r="E10" s="356"/>
      <c r="F10" s="179"/>
      <c r="G10" s="36" t="s">
        <v>41</v>
      </c>
      <c r="H10" s="353"/>
    </row>
    <row r="11" spans="1:8">
      <c r="A11" s="351"/>
      <c r="B11" s="350"/>
      <c r="C11" s="58" t="s">
        <v>705</v>
      </c>
      <c r="D11" s="41" t="s">
        <v>706</v>
      </c>
      <c r="E11" s="356"/>
      <c r="F11" s="179"/>
      <c r="G11" s="36" t="s">
        <v>41</v>
      </c>
      <c r="H11" s="353"/>
    </row>
    <row r="12" spans="1:8">
      <c r="A12" s="351"/>
      <c r="B12" s="350"/>
      <c r="C12" s="58" t="s">
        <v>707</v>
      </c>
      <c r="D12" s="41" t="s">
        <v>708</v>
      </c>
      <c r="E12" s="356"/>
      <c r="F12" s="179"/>
      <c r="G12" s="36" t="s">
        <v>120</v>
      </c>
      <c r="H12" s="353"/>
    </row>
    <row r="13" spans="1:8">
      <c r="A13" s="351"/>
      <c r="B13" s="350"/>
      <c r="C13" s="58" t="s">
        <v>709</v>
      </c>
      <c r="D13" s="41" t="s">
        <v>710</v>
      </c>
      <c r="E13" s="356"/>
      <c r="F13" s="179"/>
      <c r="G13" s="36" t="s">
        <v>41</v>
      </c>
      <c r="H13" s="353"/>
    </row>
    <row r="14" spans="1:8">
      <c r="A14" s="351"/>
      <c r="B14" s="350"/>
      <c r="C14" s="58" t="s">
        <v>711</v>
      </c>
      <c r="D14" s="41" t="s">
        <v>695</v>
      </c>
      <c r="E14" s="356"/>
      <c r="F14" s="179"/>
      <c r="G14" s="36" t="s">
        <v>41</v>
      </c>
      <c r="H14" s="353"/>
    </row>
    <row r="15" spans="1:8">
      <c r="A15" s="351"/>
      <c r="B15" s="350"/>
      <c r="C15" s="58" t="s">
        <v>712</v>
      </c>
      <c r="D15" s="41" t="s">
        <v>713</v>
      </c>
      <c r="E15" s="356"/>
      <c r="F15" s="179"/>
      <c r="G15" s="36" t="s">
        <v>120</v>
      </c>
      <c r="H15" s="353"/>
    </row>
    <row r="16" spans="1:8">
      <c r="A16" s="351"/>
      <c r="B16" s="350"/>
      <c r="C16" s="58" t="s">
        <v>714</v>
      </c>
      <c r="D16" s="41" t="s">
        <v>715</v>
      </c>
      <c r="E16" s="356"/>
      <c r="F16" s="179"/>
      <c r="G16" s="36" t="s">
        <v>41</v>
      </c>
      <c r="H16" s="353"/>
    </row>
    <row r="17" spans="1:8">
      <c r="A17" s="351"/>
      <c r="B17" s="350"/>
      <c r="C17" s="58" t="s">
        <v>716</v>
      </c>
      <c r="D17" s="41" t="s">
        <v>713</v>
      </c>
      <c r="E17" s="356"/>
      <c r="F17" s="179"/>
      <c r="G17" s="36" t="s">
        <v>120</v>
      </c>
      <c r="H17" s="353"/>
    </row>
    <row r="18" spans="1:8">
      <c r="A18" s="351"/>
      <c r="B18" s="350"/>
      <c r="C18" s="58" t="s">
        <v>717</v>
      </c>
      <c r="D18" s="41" t="s">
        <v>718</v>
      </c>
      <c r="E18" s="356"/>
      <c r="F18" s="179"/>
      <c r="G18" s="36" t="s">
        <v>41</v>
      </c>
      <c r="H18" s="353"/>
    </row>
    <row r="19" spans="1:8">
      <c r="A19" s="351"/>
      <c r="B19" s="350"/>
      <c r="C19" s="58" t="s">
        <v>719</v>
      </c>
      <c r="D19" s="41" t="s">
        <v>720</v>
      </c>
      <c r="E19" s="356"/>
      <c r="F19" s="179"/>
      <c r="G19" s="36" t="s">
        <v>41</v>
      </c>
      <c r="H19" s="353"/>
    </row>
    <row r="20" spans="1:8">
      <c r="A20" s="351"/>
      <c r="B20" s="350"/>
      <c r="C20" s="58" t="s">
        <v>721</v>
      </c>
      <c r="D20" s="41" t="s">
        <v>708</v>
      </c>
      <c r="E20" s="357"/>
      <c r="F20" s="180"/>
      <c r="G20" s="36" t="s">
        <v>120</v>
      </c>
      <c r="H20" s="353"/>
    </row>
    <row r="21" spans="1:8">
      <c r="A21" s="351"/>
      <c r="B21" s="350" t="s">
        <v>339</v>
      </c>
      <c r="C21" s="58" t="s">
        <v>722</v>
      </c>
      <c r="D21" s="41" t="s">
        <v>723</v>
      </c>
      <c r="E21" s="355" t="s">
        <v>724</v>
      </c>
      <c r="F21" s="178"/>
      <c r="G21" s="36" t="s">
        <v>41</v>
      </c>
      <c r="H21" s="353"/>
    </row>
    <row r="22" spans="1:8" ht="15.95" customHeight="1">
      <c r="A22" s="351"/>
      <c r="B22" s="350"/>
      <c r="C22" s="58" t="s">
        <v>725</v>
      </c>
      <c r="D22" s="41" t="s">
        <v>726</v>
      </c>
      <c r="E22" s="356"/>
      <c r="F22" s="179"/>
      <c r="G22" s="36" t="s">
        <v>41</v>
      </c>
      <c r="H22" s="353"/>
    </row>
    <row r="23" spans="1:8">
      <c r="A23" s="351"/>
      <c r="B23" s="350"/>
      <c r="C23" s="58" t="s">
        <v>727</v>
      </c>
      <c r="D23" s="41" t="s">
        <v>708</v>
      </c>
      <c r="E23" s="357"/>
      <c r="F23" s="180"/>
      <c r="G23" s="36" t="s">
        <v>120</v>
      </c>
      <c r="H23" s="354"/>
    </row>
    <row r="24" spans="1:8">
      <c r="A24" s="42"/>
      <c r="B24" s="39"/>
      <c r="C24" s="39"/>
      <c r="D24" s="39"/>
      <c r="E24" s="39"/>
      <c r="F24" s="39"/>
      <c r="G24" s="23"/>
      <c r="H24" s="23"/>
    </row>
    <row r="25" spans="1:8" ht="33.950000000000003" customHeight="1">
      <c r="A25" s="347" t="s">
        <v>587</v>
      </c>
      <c r="B25" s="347" t="s">
        <v>728</v>
      </c>
      <c r="C25" s="58" t="s">
        <v>729</v>
      </c>
      <c r="D25" s="171" t="s">
        <v>730</v>
      </c>
      <c r="E25" s="355" t="s">
        <v>731</v>
      </c>
      <c r="F25" s="178"/>
      <c r="G25" s="36" t="s">
        <v>41</v>
      </c>
      <c r="H25" s="329" t="s">
        <v>115</v>
      </c>
    </row>
    <row r="26" spans="1:8" ht="32.1" customHeight="1">
      <c r="A26" s="348"/>
      <c r="B26" s="348"/>
      <c r="C26" s="58" t="s">
        <v>732</v>
      </c>
      <c r="D26" s="171" t="s">
        <v>733</v>
      </c>
      <c r="E26" s="356"/>
      <c r="F26" s="179"/>
      <c r="G26" s="36" t="s">
        <v>41</v>
      </c>
      <c r="H26" s="330"/>
    </row>
    <row r="27" spans="1:8" ht="33" customHeight="1">
      <c r="A27" s="349"/>
      <c r="B27" s="349"/>
      <c r="C27" s="58" t="s">
        <v>734</v>
      </c>
      <c r="D27" s="171" t="s">
        <v>735</v>
      </c>
      <c r="E27" s="357"/>
      <c r="F27" s="180"/>
      <c r="G27" s="36" t="s">
        <v>120</v>
      </c>
      <c r="H27" s="331"/>
    </row>
    <row r="28" spans="1:8">
      <c r="A28" s="38"/>
      <c r="H28" s="51"/>
    </row>
    <row r="29" spans="1:8">
      <c r="H29" s="51"/>
    </row>
    <row r="30" spans="1:8">
      <c r="H30" s="51"/>
    </row>
    <row r="31" spans="1:8">
      <c r="H31" s="51"/>
    </row>
    <row r="32" spans="1:8">
      <c r="H32" s="51"/>
    </row>
    <row r="33" spans="8:8">
      <c r="H33" s="51"/>
    </row>
    <row r="34" spans="8:8">
      <c r="H34" s="51"/>
    </row>
    <row r="35" spans="8:8">
      <c r="H35" s="51"/>
    </row>
    <row r="36" spans="8:8">
      <c r="H36" s="51"/>
    </row>
    <row r="37" spans="8:8">
      <c r="H37" s="51"/>
    </row>
    <row r="38" spans="8:8">
      <c r="H38" s="51"/>
    </row>
    <row r="39" spans="8:8">
      <c r="H39" s="51"/>
    </row>
    <row r="40" spans="8:8">
      <c r="H40" s="51"/>
    </row>
    <row r="41" spans="8:8">
      <c r="H41" s="51"/>
    </row>
    <row r="42" spans="8:8">
      <c r="H42" s="51"/>
    </row>
    <row r="43" spans="8:8">
      <c r="H43" s="51"/>
    </row>
    <row r="44" spans="8:8">
      <c r="H44" s="51"/>
    </row>
    <row r="45" spans="8:8">
      <c r="H45" s="51"/>
    </row>
    <row r="46" spans="8:8">
      <c r="H46" s="52"/>
    </row>
  </sheetData>
  <mergeCells count="13">
    <mergeCell ref="A1:H1"/>
    <mergeCell ref="A2:H3"/>
    <mergeCell ref="B25:B27"/>
    <mergeCell ref="A25:A27"/>
    <mergeCell ref="B21:B23"/>
    <mergeCell ref="A5:A23"/>
    <mergeCell ref="H5:H23"/>
    <mergeCell ref="H25:H27"/>
    <mergeCell ref="B8:B20"/>
    <mergeCell ref="B5:B7"/>
    <mergeCell ref="E25:E27"/>
    <mergeCell ref="E21:E23"/>
    <mergeCell ref="E5:E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8" workbookViewId="0">
      <selection activeCell="D26" sqref="D26"/>
    </sheetView>
  </sheetViews>
  <sheetFormatPr defaultColWidth="11" defaultRowHeight="15.75"/>
  <cols>
    <col min="1" max="1" width="11.375" style="37" customWidth="1"/>
    <col min="2" max="2" width="12.625" style="37" bestFit="1" customWidth="1"/>
    <col min="3" max="3" width="11.125" style="37" bestFit="1" customWidth="1"/>
    <col min="4" max="4" width="64.625" style="37" bestFit="1" customWidth="1"/>
    <col min="5" max="5" width="40" style="37" customWidth="1"/>
    <col min="6" max="6" width="25.5" style="37" customWidth="1"/>
    <col min="7" max="7" width="17.125" customWidth="1"/>
    <col min="8" max="8" width="22.375" customWidth="1"/>
  </cols>
  <sheetData>
    <row r="1" spans="1:8">
      <c r="A1" s="346" t="s">
        <v>736</v>
      </c>
      <c r="B1" s="346"/>
      <c r="C1" s="346"/>
      <c r="D1" s="346"/>
      <c r="E1" s="346"/>
      <c r="F1" s="346"/>
      <c r="G1" s="346"/>
      <c r="H1" s="346"/>
    </row>
    <row r="2" spans="1:8">
      <c r="A2" s="339" t="s">
        <v>737</v>
      </c>
      <c r="B2" s="339"/>
      <c r="C2" s="339"/>
      <c r="D2" s="339"/>
      <c r="E2" s="339"/>
      <c r="F2" s="339"/>
      <c r="G2" s="339"/>
      <c r="H2" s="339"/>
    </row>
    <row r="3" spans="1:8" ht="33" customHeight="1">
      <c r="A3" s="339"/>
      <c r="B3" s="339"/>
      <c r="C3" s="339"/>
      <c r="D3" s="339"/>
      <c r="E3" s="339"/>
      <c r="F3" s="339"/>
      <c r="G3" s="339"/>
      <c r="H3" s="339"/>
    </row>
    <row r="4" spans="1:8" ht="31.5">
      <c r="A4" s="8" t="s">
        <v>28</v>
      </c>
      <c r="B4" s="8" t="s">
        <v>688</v>
      </c>
      <c r="C4" s="8" t="s">
        <v>29</v>
      </c>
      <c r="D4" s="8" t="s">
        <v>30</v>
      </c>
      <c r="E4" s="9" t="s">
        <v>412</v>
      </c>
      <c r="F4" s="9" t="s">
        <v>32</v>
      </c>
      <c r="G4" s="9" t="s">
        <v>33</v>
      </c>
      <c r="H4" s="10" t="s">
        <v>34</v>
      </c>
    </row>
    <row r="5" spans="1:8" ht="15.95" customHeight="1">
      <c r="A5" s="358" t="s">
        <v>689</v>
      </c>
      <c r="B5" s="347" t="s">
        <v>321</v>
      </c>
      <c r="C5" s="53" t="s">
        <v>738</v>
      </c>
      <c r="D5" s="41" t="s">
        <v>692</v>
      </c>
      <c r="E5" s="355" t="s">
        <v>693</v>
      </c>
      <c r="F5" s="178"/>
      <c r="G5" s="2" t="s">
        <v>41</v>
      </c>
      <c r="H5" s="352" t="s">
        <v>527</v>
      </c>
    </row>
    <row r="6" spans="1:8">
      <c r="A6" s="359"/>
      <c r="B6" s="348"/>
      <c r="C6" s="53" t="s">
        <v>739</v>
      </c>
      <c r="D6" s="41" t="s">
        <v>695</v>
      </c>
      <c r="E6" s="356"/>
      <c r="F6" s="179"/>
      <c r="G6" s="2" t="s">
        <v>41</v>
      </c>
      <c r="H6" s="353"/>
    </row>
    <row r="7" spans="1:8">
      <c r="A7" s="359"/>
      <c r="B7" s="349"/>
      <c r="C7" s="53" t="s">
        <v>740</v>
      </c>
      <c r="D7" s="41" t="s">
        <v>697</v>
      </c>
      <c r="E7" s="356"/>
      <c r="F7" s="179"/>
      <c r="G7" s="2" t="s">
        <v>120</v>
      </c>
      <c r="H7" s="353"/>
    </row>
    <row r="8" spans="1:8" ht="15.95" customHeight="1">
      <c r="A8" s="359"/>
      <c r="B8" s="347" t="s">
        <v>698</v>
      </c>
      <c r="C8" s="53" t="s">
        <v>741</v>
      </c>
      <c r="D8" s="41" t="s">
        <v>742</v>
      </c>
      <c r="E8" s="356"/>
      <c r="F8" s="179"/>
      <c r="G8" s="2" t="s">
        <v>41</v>
      </c>
      <c r="H8" s="353"/>
    </row>
    <row r="9" spans="1:8">
      <c r="A9" s="359"/>
      <c r="B9" s="348"/>
      <c r="C9" s="53" t="s">
        <v>743</v>
      </c>
      <c r="D9" s="41" t="s">
        <v>744</v>
      </c>
      <c r="E9" s="356"/>
      <c r="F9" s="179"/>
      <c r="G9" s="2" t="s">
        <v>41</v>
      </c>
      <c r="H9" s="353"/>
    </row>
    <row r="10" spans="1:8">
      <c r="A10" s="359"/>
      <c r="B10" s="348"/>
      <c r="C10" s="53" t="s">
        <v>745</v>
      </c>
      <c r="D10" s="41" t="s">
        <v>746</v>
      </c>
      <c r="E10" s="356"/>
      <c r="F10" s="179"/>
      <c r="G10" s="2" t="s">
        <v>120</v>
      </c>
      <c r="H10" s="353"/>
    </row>
    <row r="11" spans="1:8">
      <c r="A11" s="359"/>
      <c r="B11" s="348"/>
      <c r="C11" s="53" t="s">
        <v>747</v>
      </c>
      <c r="D11" s="41" t="s">
        <v>748</v>
      </c>
      <c r="E11" s="356"/>
      <c r="F11" s="179"/>
      <c r="G11" s="2" t="s">
        <v>41</v>
      </c>
      <c r="H11" s="353"/>
    </row>
    <row r="12" spans="1:8">
      <c r="A12" s="359"/>
      <c r="B12" s="348"/>
      <c r="C12" s="53" t="s">
        <v>749</v>
      </c>
      <c r="D12" s="41" t="s">
        <v>750</v>
      </c>
      <c r="E12" s="356"/>
      <c r="F12" s="179"/>
      <c r="G12" s="2" t="s">
        <v>41</v>
      </c>
      <c r="H12" s="353"/>
    </row>
    <row r="13" spans="1:8">
      <c r="A13" s="359"/>
      <c r="B13" s="348"/>
      <c r="C13" s="53" t="s">
        <v>751</v>
      </c>
      <c r="D13" s="41" t="s">
        <v>752</v>
      </c>
      <c r="E13" s="356"/>
      <c r="F13" s="179"/>
      <c r="G13" s="2" t="s">
        <v>120</v>
      </c>
      <c r="H13" s="353"/>
    </row>
    <row r="14" spans="1:8">
      <c r="A14" s="359"/>
      <c r="B14" s="348"/>
      <c r="C14" s="53" t="s">
        <v>753</v>
      </c>
      <c r="D14" s="41" t="s">
        <v>754</v>
      </c>
      <c r="E14" s="356"/>
      <c r="F14" s="179"/>
      <c r="G14" s="2" t="s">
        <v>41</v>
      </c>
      <c r="H14" s="353"/>
    </row>
    <row r="15" spans="1:8">
      <c r="A15" s="359"/>
      <c r="B15" s="348"/>
      <c r="C15" s="53" t="s">
        <v>755</v>
      </c>
      <c r="D15" s="41" t="s">
        <v>756</v>
      </c>
      <c r="E15" s="356"/>
      <c r="F15" s="179"/>
      <c r="G15" s="2" t="s">
        <v>120</v>
      </c>
      <c r="H15" s="353"/>
    </row>
    <row r="16" spans="1:8">
      <c r="A16" s="359"/>
      <c r="B16" s="348"/>
      <c r="C16" s="53" t="s">
        <v>757</v>
      </c>
      <c r="D16" s="41" t="s">
        <v>758</v>
      </c>
      <c r="E16" s="356"/>
      <c r="F16" s="179"/>
      <c r="G16" s="2" t="s">
        <v>41</v>
      </c>
      <c r="H16" s="353"/>
    </row>
    <row r="17" spans="1:8">
      <c r="A17" s="359"/>
      <c r="B17" s="348"/>
      <c r="C17" s="53" t="s">
        <v>759</v>
      </c>
      <c r="D17" s="41" t="s">
        <v>760</v>
      </c>
      <c r="E17" s="356"/>
      <c r="F17" s="179"/>
      <c r="G17" s="2" t="s">
        <v>120</v>
      </c>
      <c r="H17" s="353"/>
    </row>
    <row r="18" spans="1:8">
      <c r="A18" s="359"/>
      <c r="B18" s="348"/>
      <c r="C18" s="53" t="s">
        <v>761</v>
      </c>
      <c r="D18" s="41" t="s">
        <v>715</v>
      </c>
      <c r="E18" s="356"/>
      <c r="F18" s="179"/>
      <c r="G18" s="2" t="s">
        <v>41</v>
      </c>
      <c r="H18" s="353"/>
    </row>
    <row r="19" spans="1:8">
      <c r="A19" s="359"/>
      <c r="B19" s="349"/>
      <c r="C19" s="53" t="s">
        <v>762</v>
      </c>
      <c r="D19" s="41" t="s">
        <v>713</v>
      </c>
      <c r="E19" s="356"/>
      <c r="F19" s="179"/>
      <c r="G19" s="2" t="s">
        <v>120</v>
      </c>
      <c r="H19" s="353"/>
    </row>
    <row r="20" spans="1:8">
      <c r="A20" s="359"/>
      <c r="B20" s="347" t="s">
        <v>524</v>
      </c>
      <c r="C20" s="53" t="s">
        <v>763</v>
      </c>
      <c r="D20" s="41" t="s">
        <v>723</v>
      </c>
      <c r="E20" s="355" t="s">
        <v>724</v>
      </c>
      <c r="F20" s="178"/>
      <c r="G20" s="2" t="s">
        <v>41</v>
      </c>
      <c r="H20" s="353"/>
    </row>
    <row r="21" spans="1:8" ht="15.95" customHeight="1">
      <c r="A21" s="359"/>
      <c r="B21" s="348"/>
      <c r="C21" s="53" t="s">
        <v>764</v>
      </c>
      <c r="D21" s="41" t="s">
        <v>726</v>
      </c>
      <c r="E21" s="356"/>
      <c r="F21" s="179"/>
      <c r="G21" s="2" t="s">
        <v>41</v>
      </c>
      <c r="H21" s="353"/>
    </row>
    <row r="22" spans="1:8">
      <c r="A22" s="360"/>
      <c r="B22" s="349"/>
      <c r="C22" s="53" t="s">
        <v>765</v>
      </c>
      <c r="D22" s="41" t="s">
        <v>708</v>
      </c>
      <c r="E22" s="357"/>
      <c r="F22" s="180"/>
      <c r="G22" s="2" t="s">
        <v>120</v>
      </c>
      <c r="H22" s="354"/>
    </row>
    <row r="23" spans="1:8">
      <c r="A23" s="35"/>
      <c r="B23" s="42"/>
      <c r="C23" s="39"/>
      <c r="D23" s="39"/>
      <c r="E23" s="39"/>
      <c r="F23" s="39"/>
      <c r="G23" s="23"/>
      <c r="H23" s="57"/>
    </row>
    <row r="24" spans="1:8">
      <c r="A24" s="347" t="s">
        <v>766</v>
      </c>
      <c r="B24" s="347" t="s">
        <v>636</v>
      </c>
      <c r="C24" s="53" t="s">
        <v>767</v>
      </c>
      <c r="D24" s="171" t="s">
        <v>768</v>
      </c>
      <c r="E24" s="355" t="s">
        <v>731</v>
      </c>
      <c r="F24" s="178"/>
      <c r="G24" s="2" t="s">
        <v>41</v>
      </c>
      <c r="H24" s="329" t="s">
        <v>115</v>
      </c>
    </row>
    <row r="25" spans="1:8">
      <c r="A25" s="348"/>
      <c r="B25" s="348"/>
      <c r="C25" s="53" t="s">
        <v>769</v>
      </c>
      <c r="D25" s="171" t="s">
        <v>733</v>
      </c>
      <c r="E25" s="356"/>
      <c r="F25" s="179"/>
      <c r="G25" s="2" t="s">
        <v>41</v>
      </c>
      <c r="H25" s="330"/>
    </row>
    <row r="26" spans="1:8" ht="63" customHeight="1">
      <c r="A26" s="349"/>
      <c r="B26" s="349"/>
      <c r="C26" s="53" t="s">
        <v>770</v>
      </c>
      <c r="D26" s="171" t="s">
        <v>735</v>
      </c>
      <c r="E26" s="357"/>
      <c r="F26" s="180"/>
      <c r="G26" s="2" t="s">
        <v>120</v>
      </c>
      <c r="H26" s="331"/>
    </row>
    <row r="27" spans="1:8">
      <c r="A27" s="35"/>
      <c r="B27" s="39"/>
      <c r="C27" s="39"/>
      <c r="D27" s="39"/>
      <c r="E27" s="39" t="s">
        <v>771</v>
      </c>
      <c r="F27" s="39"/>
      <c r="G27" s="23"/>
      <c r="H27" s="23"/>
    </row>
    <row r="28" spans="1:8" ht="15.95" customHeight="1">
      <c r="A28" s="350" t="s">
        <v>645</v>
      </c>
      <c r="B28" s="350" t="s">
        <v>404</v>
      </c>
      <c r="C28" s="53" t="s">
        <v>772</v>
      </c>
      <c r="D28" s="40" t="s">
        <v>773</v>
      </c>
      <c r="E28" s="355" t="s">
        <v>774</v>
      </c>
      <c r="F28" s="178"/>
      <c r="G28" s="2" t="s">
        <v>41</v>
      </c>
      <c r="H28" s="342" t="s">
        <v>649</v>
      </c>
    </row>
    <row r="29" spans="1:8">
      <c r="A29" s="350"/>
      <c r="B29" s="350"/>
      <c r="C29" s="53" t="s">
        <v>775</v>
      </c>
      <c r="D29" s="40" t="s">
        <v>776</v>
      </c>
      <c r="E29" s="356"/>
      <c r="F29" s="179"/>
      <c r="G29" s="2" t="s">
        <v>41</v>
      </c>
      <c r="H29" s="342"/>
    </row>
    <row r="30" spans="1:8">
      <c r="A30" s="350"/>
      <c r="B30" s="350"/>
      <c r="C30" s="53" t="s">
        <v>777</v>
      </c>
      <c r="D30" s="40" t="s">
        <v>708</v>
      </c>
      <c r="E30" s="356"/>
      <c r="F30" s="179"/>
      <c r="G30" s="2" t="s">
        <v>120</v>
      </c>
      <c r="H30" s="342"/>
    </row>
    <row r="31" spans="1:8">
      <c r="A31" s="350"/>
      <c r="B31" s="350"/>
      <c r="C31" s="53" t="s">
        <v>778</v>
      </c>
      <c r="D31" s="40" t="s">
        <v>779</v>
      </c>
      <c r="E31" s="356"/>
      <c r="F31" s="179"/>
      <c r="G31" s="2" t="s">
        <v>41</v>
      </c>
      <c r="H31" s="342"/>
    </row>
    <row r="32" spans="1:8">
      <c r="A32" s="350"/>
      <c r="B32" s="350"/>
      <c r="C32" s="53" t="s">
        <v>780</v>
      </c>
      <c r="D32" s="40" t="s">
        <v>781</v>
      </c>
      <c r="E32" s="356"/>
      <c r="F32" s="179"/>
      <c r="G32" s="2" t="s">
        <v>41</v>
      </c>
      <c r="H32" s="342"/>
    </row>
    <row r="33" spans="1:8">
      <c r="A33" s="350"/>
      <c r="B33" s="350"/>
      <c r="C33" s="53" t="s">
        <v>782</v>
      </c>
      <c r="D33" s="40" t="s">
        <v>708</v>
      </c>
      <c r="E33" s="357"/>
      <c r="F33" s="180"/>
      <c r="G33" s="2" t="s">
        <v>120</v>
      </c>
      <c r="H33" s="342"/>
    </row>
    <row r="34" spans="1:8">
      <c r="A34" s="29"/>
      <c r="B34" s="29"/>
      <c r="C34" s="29"/>
      <c r="D34" s="29"/>
      <c r="E34" s="29"/>
      <c r="F34" s="29"/>
      <c r="G34" s="29"/>
      <c r="H34" s="56"/>
    </row>
    <row r="35" spans="1:8">
      <c r="H35" s="54"/>
    </row>
    <row r="36" spans="1:8">
      <c r="H36" s="54"/>
    </row>
    <row r="37" spans="1:8">
      <c r="H37" s="54"/>
    </row>
    <row r="38" spans="1:8">
      <c r="H38" s="54"/>
    </row>
    <row r="39" spans="1:8">
      <c r="H39" s="54"/>
    </row>
    <row r="40" spans="1:8">
      <c r="H40" s="54"/>
    </row>
    <row r="41" spans="1:8">
      <c r="H41" s="55"/>
    </row>
  </sheetData>
  <mergeCells count="17">
    <mergeCell ref="A1:H1"/>
    <mergeCell ref="A2:H3"/>
    <mergeCell ref="H24:H26"/>
    <mergeCell ref="H5:H22"/>
    <mergeCell ref="B20:B22"/>
    <mergeCell ref="B24:B26"/>
    <mergeCell ref="A5:A22"/>
    <mergeCell ref="E20:E22"/>
    <mergeCell ref="E24:E26"/>
    <mergeCell ref="A24:A26"/>
    <mergeCell ref="A28:A33"/>
    <mergeCell ref="H28:H33"/>
    <mergeCell ref="B5:B7"/>
    <mergeCell ref="B8:B19"/>
    <mergeCell ref="E5:E19"/>
    <mergeCell ref="E28:E33"/>
    <mergeCell ref="B28:B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80" zoomScaleNormal="80" workbookViewId="0">
      <selection activeCell="C4" sqref="C4"/>
    </sheetView>
  </sheetViews>
  <sheetFormatPr defaultColWidth="11" defaultRowHeight="15.75"/>
  <cols>
    <col min="1" max="1" width="27.875" bestFit="1" customWidth="1"/>
    <col min="2" max="2" width="17.375" customWidth="1"/>
    <col min="4" max="4" width="25.625" customWidth="1"/>
    <col min="5" max="5" width="13.125" customWidth="1"/>
    <col min="6" max="6" width="19.875" customWidth="1"/>
    <col min="7" max="7" width="21.5" customWidth="1"/>
    <col min="8" max="8" width="27" customWidth="1"/>
    <col min="9" max="9" width="23" customWidth="1"/>
    <col min="10" max="10" width="12.125" customWidth="1"/>
    <col min="11" max="11" width="31.625" customWidth="1"/>
    <col min="12" max="12" width="17.375" bestFit="1" customWidth="1"/>
    <col min="13" max="13" width="21.625" customWidth="1"/>
    <col min="14" max="14" width="18.125" customWidth="1"/>
    <col min="15" max="15" width="21.5" customWidth="1"/>
  </cols>
  <sheetData>
    <row r="1" spans="1:14">
      <c r="A1" s="361" t="s">
        <v>783</v>
      </c>
      <c r="B1" s="361"/>
      <c r="C1" s="361"/>
      <c r="D1" s="361"/>
      <c r="E1" s="361"/>
      <c r="F1" s="361"/>
      <c r="G1" s="361"/>
      <c r="H1" s="361"/>
      <c r="I1" s="361"/>
      <c r="J1" s="361"/>
      <c r="K1" s="361"/>
    </row>
    <row r="2" spans="1:14">
      <c r="A2" s="25" t="s">
        <v>784</v>
      </c>
      <c r="B2" s="2">
        <v>50</v>
      </c>
      <c r="D2" s="105" t="s">
        <v>785</v>
      </c>
      <c r="E2" s="2">
        <v>24</v>
      </c>
    </row>
    <row r="3" spans="1:14">
      <c r="A3" s="25" t="s">
        <v>786</v>
      </c>
      <c r="B3" s="2">
        <v>5</v>
      </c>
      <c r="D3" s="105" t="s">
        <v>787</v>
      </c>
      <c r="E3" s="2">
        <v>26</v>
      </c>
    </row>
    <row r="6" spans="1:14" ht="42.95" customHeight="1">
      <c r="A6" s="25" t="s">
        <v>788</v>
      </c>
      <c r="B6" s="25"/>
      <c r="C6" s="25"/>
      <c r="D6" s="25" t="s">
        <v>789</v>
      </c>
      <c r="E6" s="25" t="s">
        <v>381</v>
      </c>
      <c r="F6" s="25" t="s">
        <v>790</v>
      </c>
      <c r="H6" s="25" t="s">
        <v>791</v>
      </c>
      <c r="I6" s="25"/>
      <c r="J6" s="25"/>
      <c r="K6" s="25" t="s">
        <v>789</v>
      </c>
      <c r="L6" s="25" t="s">
        <v>381</v>
      </c>
      <c r="M6" s="25" t="s">
        <v>790</v>
      </c>
    </row>
    <row r="7" spans="1:14" ht="31.5">
      <c r="A7" s="368" t="s">
        <v>93</v>
      </c>
      <c r="B7" s="368" t="s">
        <v>792</v>
      </c>
      <c r="C7" s="181" t="s">
        <v>793</v>
      </c>
      <c r="D7" s="2">
        <v>14</v>
      </c>
      <c r="E7" s="2">
        <v>6</v>
      </c>
      <c r="F7" s="2">
        <f>SUM(D7:E7)</f>
        <v>20</v>
      </c>
      <c r="H7" s="368" t="s">
        <v>96</v>
      </c>
      <c r="I7" s="368" t="s">
        <v>792</v>
      </c>
      <c r="J7" s="181" t="s">
        <v>793</v>
      </c>
      <c r="K7" s="2">
        <v>17</v>
      </c>
      <c r="L7" s="2">
        <v>3</v>
      </c>
      <c r="M7" s="2">
        <f>SUM(K7:L7)</f>
        <v>20</v>
      </c>
    </row>
    <row r="8" spans="1:14" ht="31.5">
      <c r="A8" s="369"/>
      <c r="B8" s="369"/>
      <c r="C8" s="181" t="s">
        <v>794</v>
      </c>
      <c r="D8" s="2">
        <v>2</v>
      </c>
      <c r="E8" s="2">
        <v>2</v>
      </c>
      <c r="F8" s="2">
        <f>SUM(D8:E8)</f>
        <v>4</v>
      </c>
      <c r="H8" s="369"/>
      <c r="I8" s="369"/>
      <c r="J8" s="181" t="s">
        <v>794</v>
      </c>
      <c r="K8" s="2">
        <v>3</v>
      </c>
      <c r="L8" s="2">
        <v>1</v>
      </c>
      <c r="M8" s="2">
        <f>SUM(K8:L8)</f>
        <v>4</v>
      </c>
    </row>
    <row r="9" spans="1:14" ht="48.95" customHeight="1">
      <c r="A9" s="369"/>
      <c r="B9" s="370"/>
      <c r="C9" s="184"/>
      <c r="D9" s="24">
        <f>(D7+D8)/(F7+F8)</f>
        <v>0.66666666666666663</v>
      </c>
      <c r="E9" s="24">
        <f>(E7+E8)/(F7+F8)</f>
        <v>0.33333333333333331</v>
      </c>
      <c r="F9" s="24">
        <f>(F7+F8)/$B$2</f>
        <v>0.48</v>
      </c>
      <c r="H9" s="369"/>
      <c r="I9" s="370"/>
      <c r="J9" s="184"/>
      <c r="K9" s="24">
        <f>(K7+K8)/(M7+M8)</f>
        <v>0.83333333333333337</v>
      </c>
      <c r="L9" s="24">
        <f>(L7+L8)/(M7+M8)</f>
        <v>0.16666666666666666</v>
      </c>
      <c r="M9" s="24">
        <f>(M7+M8)/$B$2</f>
        <v>0.48</v>
      </c>
    </row>
    <row r="10" spans="1:14" ht="31.5">
      <c r="A10" s="369"/>
      <c r="B10" s="368" t="s">
        <v>795</v>
      </c>
      <c r="C10" s="181" t="s">
        <v>793</v>
      </c>
      <c r="D10" s="2">
        <v>9</v>
      </c>
      <c r="E10" s="2">
        <v>15</v>
      </c>
      <c r="F10" s="2">
        <f>SUM(D10:E10)</f>
        <v>24</v>
      </c>
      <c r="H10" s="369"/>
      <c r="I10" s="368" t="s">
        <v>795</v>
      </c>
      <c r="J10" s="181" t="s">
        <v>793</v>
      </c>
      <c r="K10" s="2">
        <v>17</v>
      </c>
      <c r="L10" s="2">
        <v>5</v>
      </c>
      <c r="M10" s="2">
        <f>SUM(K10:L10)</f>
        <v>22</v>
      </c>
    </row>
    <row r="11" spans="1:14" ht="31.5">
      <c r="A11" s="369"/>
      <c r="B11" s="369"/>
      <c r="C11" s="181" t="s">
        <v>794</v>
      </c>
      <c r="D11" s="2">
        <v>1</v>
      </c>
      <c r="E11" s="2">
        <v>1</v>
      </c>
      <c r="F11" s="2">
        <f>SUM(D11:E11)</f>
        <v>2</v>
      </c>
      <c r="H11" s="369"/>
      <c r="I11" s="369"/>
      <c r="J11" s="181" t="s">
        <v>794</v>
      </c>
      <c r="K11" s="2">
        <v>2</v>
      </c>
      <c r="L11" s="2">
        <v>2</v>
      </c>
      <c r="M11" s="2">
        <f>SUM(K11:L11)</f>
        <v>4</v>
      </c>
    </row>
    <row r="12" spans="1:14">
      <c r="A12" s="370"/>
      <c r="B12" s="370"/>
      <c r="C12" s="184"/>
      <c r="D12" s="24">
        <f>(D10+D11)/(F10+F11)</f>
        <v>0.38461538461538464</v>
      </c>
      <c r="E12" s="24">
        <f>(E10+E11)/(F10+F11)</f>
        <v>0.61538461538461542</v>
      </c>
      <c r="F12" s="24">
        <f>(F10+F11)/$B$2</f>
        <v>0.52</v>
      </c>
      <c r="H12" s="370"/>
      <c r="I12" s="370"/>
      <c r="J12" s="184"/>
      <c r="K12" s="24">
        <f>(K10+K11)/(M10+M11)</f>
        <v>0.73076923076923073</v>
      </c>
      <c r="L12" s="24">
        <f>(L10+L11)/(M10+M11)</f>
        <v>0.26923076923076922</v>
      </c>
      <c r="M12" s="24">
        <f>(M10+M11)/$B$2</f>
        <v>0.52</v>
      </c>
    </row>
    <row r="13" spans="1:14">
      <c r="A13" s="371" t="s">
        <v>796</v>
      </c>
      <c r="B13" s="372"/>
      <c r="C13" s="185"/>
      <c r="D13" s="24">
        <f>SUM(D7,D8,D10,D11)/$B$2</f>
        <v>0.52</v>
      </c>
      <c r="E13" s="24">
        <f>SUM(E7,E8,E10,E11)/$B$2</f>
        <v>0.48</v>
      </c>
      <c r="F13" s="24">
        <f>SUM(F9,F12)</f>
        <v>1</v>
      </c>
      <c r="H13" s="8" t="s">
        <v>797</v>
      </c>
      <c r="I13" s="8"/>
      <c r="J13" s="8"/>
      <c r="K13" s="24">
        <f>SUM(K7,K8,K10,K11)/$B$2</f>
        <v>0.78</v>
      </c>
      <c r="L13" s="24">
        <f>SUM(L7,L8,L10,L11)/$B$2</f>
        <v>0.22</v>
      </c>
      <c r="M13" s="24">
        <f>SUM(M9,M12)</f>
        <v>1</v>
      </c>
    </row>
    <row r="15" spans="1:14" ht="72.95" customHeight="1">
      <c r="A15" s="363" t="s">
        <v>798</v>
      </c>
      <c r="B15" s="363"/>
      <c r="C15" s="182"/>
      <c r="D15" s="26" t="s">
        <v>799</v>
      </c>
      <c r="E15" s="26" t="s">
        <v>800</v>
      </c>
      <c r="F15" s="26" t="s">
        <v>801</v>
      </c>
      <c r="G15" s="26" t="s">
        <v>802</v>
      </c>
      <c r="H15" s="26" t="s">
        <v>803</v>
      </c>
      <c r="I15" s="25" t="s">
        <v>790</v>
      </c>
      <c r="K15" s="25" t="s">
        <v>804</v>
      </c>
      <c r="L15" s="25" t="s">
        <v>789</v>
      </c>
      <c r="M15" s="25" t="s">
        <v>381</v>
      </c>
      <c r="N15" s="25" t="s">
        <v>4</v>
      </c>
    </row>
    <row r="16" spans="1:14" ht="63">
      <c r="A16" s="362" t="s">
        <v>98</v>
      </c>
      <c r="B16" s="2" t="s">
        <v>805</v>
      </c>
      <c r="C16" s="2" t="s">
        <v>806</v>
      </c>
      <c r="D16" s="2">
        <v>4</v>
      </c>
      <c r="E16" s="2">
        <v>12</v>
      </c>
      <c r="F16" s="2">
        <v>4</v>
      </c>
      <c r="G16" s="2">
        <v>22</v>
      </c>
      <c r="H16" s="2">
        <v>8</v>
      </c>
      <c r="I16" s="2">
        <f>SUM(D16:H16)</f>
        <v>50</v>
      </c>
      <c r="K16" s="16" t="s">
        <v>807</v>
      </c>
      <c r="L16" s="2" t="s">
        <v>42</v>
      </c>
      <c r="M16" s="2" t="s">
        <v>42</v>
      </c>
      <c r="N16" s="27" t="s">
        <v>808</v>
      </c>
    </row>
    <row r="17" spans="1:14" ht="33.950000000000003" customHeight="1">
      <c r="A17" s="362"/>
      <c r="B17" s="2" t="s">
        <v>805</v>
      </c>
      <c r="C17" s="2" t="s">
        <v>809</v>
      </c>
      <c r="D17" s="2"/>
      <c r="E17" s="2"/>
      <c r="F17" s="2"/>
      <c r="G17" s="2"/>
      <c r="H17" s="2"/>
      <c r="I17" s="2"/>
      <c r="K17" s="103"/>
    </row>
    <row r="18" spans="1:14">
      <c r="A18" s="362"/>
      <c r="B18" s="2" t="s">
        <v>810</v>
      </c>
      <c r="C18" s="2" t="s">
        <v>806</v>
      </c>
      <c r="D18" s="2"/>
      <c r="E18" s="2"/>
      <c r="F18" s="2"/>
      <c r="G18" s="2"/>
      <c r="H18" s="2"/>
      <c r="I18" s="2"/>
      <c r="K18" s="25" t="s">
        <v>811</v>
      </c>
      <c r="L18" s="25" t="s">
        <v>789</v>
      </c>
      <c r="M18" s="25" t="s">
        <v>381</v>
      </c>
      <c r="N18" s="25" t="s">
        <v>4</v>
      </c>
    </row>
    <row r="19" spans="1:14" ht="63">
      <c r="A19" s="362"/>
      <c r="B19" s="2" t="s">
        <v>810</v>
      </c>
      <c r="C19" s="2" t="s">
        <v>809</v>
      </c>
      <c r="D19" s="2">
        <v>11</v>
      </c>
      <c r="E19" s="2">
        <v>9</v>
      </c>
      <c r="F19" s="2">
        <v>2</v>
      </c>
      <c r="G19" s="2">
        <v>20</v>
      </c>
      <c r="H19" s="2">
        <v>8</v>
      </c>
      <c r="I19" s="2">
        <f>SUM(D19:H19)</f>
        <v>50</v>
      </c>
      <c r="K19" s="16" t="s">
        <v>812</v>
      </c>
      <c r="L19" s="2" t="s">
        <v>42</v>
      </c>
      <c r="M19" s="2" t="s">
        <v>42</v>
      </c>
      <c r="N19" s="27" t="s">
        <v>813</v>
      </c>
    </row>
    <row r="20" spans="1:14">
      <c r="A20" s="364" t="s">
        <v>797</v>
      </c>
      <c r="B20" s="364"/>
      <c r="C20" s="183"/>
      <c r="D20" s="24">
        <f t="shared" ref="D20:H20" si="0">SUM(D19+D16)/($B$2*2)</f>
        <v>0.15</v>
      </c>
      <c r="E20" s="24">
        <f t="shared" si="0"/>
        <v>0.21</v>
      </c>
      <c r="F20" s="24">
        <f t="shared" si="0"/>
        <v>0.06</v>
      </c>
      <c r="G20" s="24">
        <f t="shared" si="0"/>
        <v>0.42</v>
      </c>
      <c r="H20" s="24">
        <f t="shared" si="0"/>
        <v>0.16</v>
      </c>
      <c r="I20" s="24">
        <f>SUM(I19+I16)/($B$2*2)</f>
        <v>1</v>
      </c>
    </row>
    <row r="22" spans="1:14">
      <c r="A22" s="25" t="s">
        <v>814</v>
      </c>
      <c r="B22" s="25" t="s">
        <v>789</v>
      </c>
      <c r="C22" s="25" t="s">
        <v>381</v>
      </c>
      <c r="D22" s="25" t="s">
        <v>790</v>
      </c>
      <c r="F22" s="25" t="s">
        <v>815</v>
      </c>
      <c r="G22" s="25" t="s">
        <v>789</v>
      </c>
      <c r="H22" s="25" t="s">
        <v>381</v>
      </c>
      <c r="I22" s="25" t="s">
        <v>4</v>
      </c>
    </row>
    <row r="23" spans="1:14" ht="63">
      <c r="A23" s="16" t="s">
        <v>210</v>
      </c>
      <c r="B23" s="2">
        <v>1</v>
      </c>
      <c r="C23" s="2">
        <v>4</v>
      </c>
      <c r="D23" s="2">
        <f>SUM(B23:C23)</f>
        <v>5</v>
      </c>
      <c r="F23" s="14" t="s">
        <v>256</v>
      </c>
      <c r="G23" s="2"/>
      <c r="H23" s="2" t="s">
        <v>816</v>
      </c>
      <c r="I23" s="27" t="s">
        <v>817</v>
      </c>
    </row>
    <row r="24" spans="1:14">
      <c r="A24" s="8" t="s">
        <v>797</v>
      </c>
      <c r="B24" s="24">
        <f>B23/$B$3</f>
        <v>0.2</v>
      </c>
      <c r="C24" s="24">
        <f t="shared" ref="C24:D24" si="1">C23/$B$3</f>
        <v>0.8</v>
      </c>
      <c r="D24" s="24">
        <f t="shared" si="1"/>
        <v>1</v>
      </c>
    </row>
    <row r="26" spans="1:14">
      <c r="A26" s="25" t="s">
        <v>818</v>
      </c>
      <c r="B26" s="25" t="s">
        <v>789</v>
      </c>
      <c r="C26" s="25" t="s">
        <v>381</v>
      </c>
      <c r="D26" s="25" t="s">
        <v>790</v>
      </c>
      <c r="F26" s="25" t="s">
        <v>819</v>
      </c>
      <c r="G26" s="25" t="s">
        <v>789</v>
      </c>
      <c r="H26" s="25" t="s">
        <v>381</v>
      </c>
      <c r="I26" s="25" t="s">
        <v>4</v>
      </c>
    </row>
    <row r="27" spans="1:14" ht="110.25">
      <c r="A27" s="16" t="s">
        <v>212</v>
      </c>
      <c r="B27" s="2">
        <v>2</v>
      </c>
      <c r="C27" s="2">
        <v>3</v>
      </c>
      <c r="D27" s="2">
        <f>SUM(B27:C27)</f>
        <v>5</v>
      </c>
      <c r="F27" s="14" t="s">
        <v>820</v>
      </c>
      <c r="G27" s="2" t="s">
        <v>42</v>
      </c>
      <c r="H27" s="2" t="s">
        <v>42</v>
      </c>
      <c r="I27" s="27" t="s">
        <v>821</v>
      </c>
    </row>
    <row r="28" spans="1:14">
      <c r="A28" s="8" t="s">
        <v>797</v>
      </c>
      <c r="B28" s="24">
        <f>B27/$B$3</f>
        <v>0.4</v>
      </c>
      <c r="C28" s="24">
        <f t="shared" ref="C28" si="2">C27/$B$3</f>
        <v>0.6</v>
      </c>
      <c r="D28" s="24">
        <f t="shared" ref="D28" si="3">D27/$B$3</f>
        <v>1</v>
      </c>
    </row>
    <row r="30" spans="1:14">
      <c r="A30" s="365" t="s">
        <v>822</v>
      </c>
      <c r="B30" s="366"/>
      <c r="C30" s="366"/>
      <c r="D30" s="367"/>
    </row>
    <row r="31" spans="1:14">
      <c r="A31" s="23"/>
      <c r="B31" s="23"/>
      <c r="C31" s="8" t="s">
        <v>258</v>
      </c>
      <c r="D31" s="8" t="s">
        <v>381</v>
      </c>
      <c r="E31" s="8" t="s">
        <v>4</v>
      </c>
    </row>
    <row r="32" spans="1:14">
      <c r="A32" s="8" t="s">
        <v>823</v>
      </c>
      <c r="B32" s="8"/>
      <c r="C32" s="28">
        <f>(D9+K9)/2</f>
        <v>0.75</v>
      </c>
      <c r="D32" s="28">
        <f>(E9+L9)/2</f>
        <v>0.25</v>
      </c>
      <c r="E32" s="2"/>
    </row>
    <row r="33" spans="1:5" ht="119.1" customHeight="1">
      <c r="A33" s="8" t="s">
        <v>824</v>
      </c>
      <c r="B33" s="8"/>
      <c r="C33" s="28">
        <f>(D12+K12)/2</f>
        <v>0.55769230769230771</v>
      </c>
      <c r="D33" s="28">
        <f>(E12+L12)/2</f>
        <v>0.44230769230769229</v>
      </c>
      <c r="E33" s="27" t="s">
        <v>825</v>
      </c>
    </row>
    <row r="34" spans="1:5" ht="110.25">
      <c r="A34" s="8" t="s">
        <v>826</v>
      </c>
      <c r="B34" s="8"/>
      <c r="C34" s="28">
        <f>(B28+C24)/2</f>
        <v>0.60000000000000009</v>
      </c>
      <c r="D34" s="104">
        <f>(C28+B24)/2</f>
        <v>0.4</v>
      </c>
      <c r="E34" s="27" t="s">
        <v>825</v>
      </c>
    </row>
    <row r="35" spans="1:5" ht="63">
      <c r="A35" s="8" t="s">
        <v>827</v>
      </c>
      <c r="B35" s="8"/>
      <c r="C35" s="2" t="s">
        <v>258</v>
      </c>
      <c r="D35" s="2" t="s">
        <v>381</v>
      </c>
      <c r="E35" s="27" t="s">
        <v>828</v>
      </c>
    </row>
    <row r="36" spans="1:5" ht="47.25">
      <c r="A36" s="8" t="s">
        <v>829</v>
      </c>
      <c r="B36" s="8"/>
      <c r="C36" s="2" t="s">
        <v>258</v>
      </c>
      <c r="D36" s="2" t="s">
        <v>381</v>
      </c>
      <c r="E36" s="27" t="s">
        <v>830</v>
      </c>
    </row>
  </sheetData>
  <dataConsolidate/>
  <mergeCells count="12">
    <mergeCell ref="A1:K1"/>
    <mergeCell ref="A16:A19"/>
    <mergeCell ref="A15:B15"/>
    <mergeCell ref="A20:B20"/>
    <mergeCell ref="A30:D30"/>
    <mergeCell ref="I7:I9"/>
    <mergeCell ref="I10:I12"/>
    <mergeCell ref="A13:B13"/>
    <mergeCell ref="H7:H12"/>
    <mergeCell ref="A7:A12"/>
    <mergeCell ref="B10:B12"/>
    <mergeCell ref="B7:B9"/>
  </mergeCells>
  <conditionalFormatting sqref="E7">
    <cfRule type="expression" dxfId="7" priority="8">
      <formula>$E$9&gt;25%</formula>
    </cfRule>
  </conditionalFormatting>
  <conditionalFormatting sqref="E8">
    <cfRule type="expression" dxfId="6" priority="7">
      <formula>$E$9&gt;25%</formula>
    </cfRule>
  </conditionalFormatting>
  <conditionalFormatting sqref="E10">
    <cfRule type="expression" dxfId="5" priority="6">
      <formula>$E$12&gt;25%</formula>
    </cfRule>
  </conditionalFormatting>
  <conditionalFormatting sqref="E11">
    <cfRule type="expression" dxfId="4" priority="5">
      <formula>$E$12&gt;25%</formula>
    </cfRule>
  </conditionalFormatting>
  <conditionalFormatting sqref="L7">
    <cfRule type="expression" dxfId="3" priority="4">
      <formula>$L$9&gt;25%</formula>
    </cfRule>
  </conditionalFormatting>
  <conditionalFormatting sqref="L8">
    <cfRule type="expression" dxfId="2" priority="3">
      <formula>$L$9&gt;25%</formula>
    </cfRule>
  </conditionalFormatting>
  <conditionalFormatting sqref="L10">
    <cfRule type="expression" dxfId="1" priority="2">
      <formula>$L$12&gt;25%</formula>
    </cfRule>
  </conditionalFormatting>
  <conditionalFormatting sqref="L11">
    <cfRule type="expression" dxfId="0" priority="1">
      <formula>$L$12&gt;25%</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80" zoomScaleNormal="80" workbookViewId="0">
      <selection activeCell="G4" sqref="G4"/>
    </sheetView>
  </sheetViews>
  <sheetFormatPr defaultColWidth="11" defaultRowHeight="15.75"/>
  <cols>
    <col min="1" max="1" width="20.875" bestFit="1" customWidth="1"/>
    <col min="4" max="4" width="22.625" bestFit="1" customWidth="1"/>
    <col min="7" max="8" width="14.625" customWidth="1"/>
    <col min="9" max="9" width="15.125" customWidth="1"/>
    <col min="11" max="11" width="14.875" bestFit="1" customWidth="1"/>
    <col min="12" max="12" width="13.875" customWidth="1"/>
  </cols>
  <sheetData>
    <row r="1" spans="1:18">
      <c r="A1" s="361" t="s">
        <v>831</v>
      </c>
      <c r="B1" s="361"/>
      <c r="C1" s="361"/>
      <c r="D1" s="361"/>
      <c r="E1" s="361"/>
      <c r="F1" s="361"/>
      <c r="G1" s="361"/>
      <c r="H1" s="361"/>
      <c r="I1" s="361"/>
      <c r="J1" s="361"/>
      <c r="K1" s="361"/>
    </row>
    <row r="2" spans="1:18">
      <c r="A2" s="25" t="s">
        <v>832</v>
      </c>
      <c r="B2" s="65">
        <v>50</v>
      </c>
      <c r="D2" s="25" t="s">
        <v>833</v>
      </c>
      <c r="E2" s="65">
        <v>33</v>
      </c>
    </row>
    <row r="3" spans="1:18">
      <c r="A3" s="25" t="s">
        <v>834</v>
      </c>
      <c r="B3" s="65">
        <v>4</v>
      </c>
      <c r="D3" s="25" t="s">
        <v>835</v>
      </c>
      <c r="E3" s="65">
        <v>17</v>
      </c>
    </row>
    <row r="4" spans="1:18">
      <c r="A4" s="25" t="s">
        <v>836</v>
      </c>
      <c r="B4" s="65">
        <v>2</v>
      </c>
    </row>
    <row r="6" spans="1:18" ht="47.25">
      <c r="A6" s="25" t="s">
        <v>837</v>
      </c>
      <c r="B6" s="25"/>
      <c r="C6" s="25"/>
      <c r="D6" s="25" t="s">
        <v>258</v>
      </c>
      <c r="E6" s="25" t="s">
        <v>381</v>
      </c>
      <c r="F6" s="25" t="s">
        <v>838</v>
      </c>
      <c r="H6" s="25" t="s">
        <v>839</v>
      </c>
      <c r="I6" s="25"/>
      <c r="J6" s="25"/>
      <c r="K6" s="26" t="s">
        <v>840</v>
      </c>
      <c r="L6" s="26" t="s">
        <v>841</v>
      </c>
      <c r="M6" s="26" t="s">
        <v>842</v>
      </c>
      <c r="N6" s="26" t="s">
        <v>843</v>
      </c>
      <c r="O6" s="26" t="s">
        <v>844</v>
      </c>
      <c r="P6" s="26" t="s">
        <v>735</v>
      </c>
      <c r="Q6" s="26" t="s">
        <v>845</v>
      </c>
      <c r="R6" s="26" t="s">
        <v>846</v>
      </c>
    </row>
    <row r="7" spans="1:18" ht="31.5">
      <c r="A7" s="368" t="s">
        <v>847</v>
      </c>
      <c r="B7" s="379" t="s">
        <v>785</v>
      </c>
      <c r="C7" s="181" t="s">
        <v>793</v>
      </c>
      <c r="D7" s="2">
        <v>2</v>
      </c>
      <c r="E7" s="2">
        <v>25</v>
      </c>
      <c r="F7" s="2">
        <f>SUM(D7:E7)</f>
        <v>27</v>
      </c>
      <c r="H7" s="376" t="s">
        <v>848</v>
      </c>
      <c r="I7" s="379" t="s">
        <v>785</v>
      </c>
      <c r="J7" s="181" t="s">
        <v>793</v>
      </c>
      <c r="K7" s="2">
        <v>0</v>
      </c>
      <c r="L7" s="2">
        <v>1</v>
      </c>
      <c r="M7" s="2">
        <v>0</v>
      </c>
      <c r="N7" s="2">
        <v>0</v>
      </c>
      <c r="O7" s="2">
        <v>0</v>
      </c>
      <c r="P7" s="2">
        <v>1</v>
      </c>
      <c r="Q7" s="2">
        <v>0</v>
      </c>
      <c r="R7" s="23">
        <f>SUM(K7:Q7)</f>
        <v>2</v>
      </c>
    </row>
    <row r="8" spans="1:18" ht="31.5">
      <c r="A8" s="369"/>
      <c r="B8" s="380"/>
      <c r="C8" s="181" t="s">
        <v>794</v>
      </c>
      <c r="D8" s="2">
        <v>1</v>
      </c>
      <c r="E8" s="2">
        <v>5</v>
      </c>
      <c r="F8" s="2">
        <f>SUM(D8:E8)</f>
        <v>6</v>
      </c>
      <c r="H8" s="377"/>
      <c r="I8" s="380"/>
      <c r="J8" s="181" t="s">
        <v>794</v>
      </c>
      <c r="K8" s="2">
        <v>0</v>
      </c>
      <c r="L8" s="2">
        <v>0</v>
      </c>
      <c r="M8" s="2">
        <v>0</v>
      </c>
      <c r="N8" s="2">
        <v>0</v>
      </c>
      <c r="O8" s="2">
        <v>0</v>
      </c>
      <c r="P8" s="2">
        <v>0</v>
      </c>
      <c r="Q8" s="2">
        <v>1</v>
      </c>
      <c r="R8" s="23">
        <f>SUM(K8:Q8)</f>
        <v>1</v>
      </c>
    </row>
    <row r="9" spans="1:18">
      <c r="A9" s="369"/>
      <c r="B9" s="381"/>
      <c r="C9" s="24"/>
      <c r="D9" s="161">
        <f>(D7+D8)/(F7+F8)</f>
        <v>9.0909090909090912E-2</v>
      </c>
      <c r="E9" s="161">
        <f>(E7+E8)/(F7+F8)</f>
        <v>0.90909090909090906</v>
      </c>
      <c r="F9" s="161">
        <f>(F7+F8)/$B$2</f>
        <v>0.66</v>
      </c>
      <c r="H9" s="377"/>
      <c r="I9" s="381"/>
      <c r="J9" s="24"/>
      <c r="K9" s="24">
        <f>(K7+K8)/($R$7+$R$8)</f>
        <v>0</v>
      </c>
      <c r="L9" s="24">
        <f t="shared" ref="L9:Q9" si="0">(L7+L8)/($R$7+$R$8)</f>
        <v>0.33333333333333331</v>
      </c>
      <c r="M9" s="24">
        <f t="shared" si="0"/>
        <v>0</v>
      </c>
      <c r="N9" s="24">
        <f t="shared" si="0"/>
        <v>0</v>
      </c>
      <c r="O9" s="24">
        <f t="shared" si="0"/>
        <v>0</v>
      </c>
      <c r="P9" s="24">
        <f t="shared" si="0"/>
        <v>0.33333333333333331</v>
      </c>
      <c r="Q9" s="24">
        <f t="shared" si="0"/>
        <v>0.33333333333333331</v>
      </c>
      <c r="R9" s="23"/>
    </row>
    <row r="10" spans="1:18" ht="31.5">
      <c r="A10" s="369"/>
      <c r="B10" s="379" t="s">
        <v>787</v>
      </c>
      <c r="C10" s="181" t="s">
        <v>793</v>
      </c>
      <c r="D10" s="2">
        <v>2</v>
      </c>
      <c r="E10" s="2">
        <v>10</v>
      </c>
      <c r="F10" s="2">
        <f>SUM(D10:E10)</f>
        <v>12</v>
      </c>
      <c r="H10" s="377"/>
      <c r="I10" s="379" t="s">
        <v>787</v>
      </c>
      <c r="J10" s="181" t="s">
        <v>793</v>
      </c>
      <c r="K10" s="2">
        <v>1</v>
      </c>
      <c r="L10" s="2">
        <v>0</v>
      </c>
      <c r="M10" s="2">
        <v>0</v>
      </c>
      <c r="N10" s="2">
        <v>0</v>
      </c>
      <c r="O10" s="2">
        <v>1</v>
      </c>
      <c r="P10" s="2">
        <v>0</v>
      </c>
      <c r="Q10" s="2">
        <v>0</v>
      </c>
      <c r="R10" s="23">
        <f>SUM(K10:Q10)</f>
        <v>2</v>
      </c>
    </row>
    <row r="11" spans="1:18" ht="31.5">
      <c r="A11" s="369"/>
      <c r="B11" s="380"/>
      <c r="C11" s="181" t="s">
        <v>794</v>
      </c>
      <c r="D11" s="2">
        <v>0</v>
      </c>
      <c r="E11" s="2">
        <v>5</v>
      </c>
      <c r="F11" s="2">
        <f>SUM(D11:E11)</f>
        <v>5</v>
      </c>
      <c r="H11" s="377"/>
      <c r="I11" s="380"/>
      <c r="J11" s="181" t="s">
        <v>794</v>
      </c>
      <c r="K11" s="2">
        <v>0</v>
      </c>
      <c r="L11" s="2">
        <v>0</v>
      </c>
      <c r="M11" s="2">
        <v>0</v>
      </c>
      <c r="N11" s="2">
        <v>0</v>
      </c>
      <c r="O11" s="2">
        <v>0</v>
      </c>
      <c r="P11" s="2">
        <v>0</v>
      </c>
      <c r="Q11" s="2">
        <v>0</v>
      </c>
      <c r="R11" s="23">
        <f>SUM(K11:Q11)</f>
        <v>0</v>
      </c>
    </row>
    <row r="12" spans="1:18">
      <c r="A12" s="370"/>
      <c r="B12" s="381"/>
      <c r="C12" s="24"/>
      <c r="D12" s="161">
        <f>(D10+D11)/(F10+F11)</f>
        <v>0.11764705882352941</v>
      </c>
      <c r="E12" s="161">
        <f>(E10+E11)/(F10+F11)</f>
        <v>0.88235294117647056</v>
      </c>
      <c r="F12" s="161">
        <f>(F10+F11)/$B$2</f>
        <v>0.34</v>
      </c>
      <c r="H12" s="378"/>
      <c r="I12" s="381"/>
      <c r="J12" s="24"/>
      <c r="K12" s="24">
        <f>(K10+K11)/($R$10+$R$11)</f>
        <v>0.5</v>
      </c>
      <c r="L12" s="24">
        <f t="shared" ref="L12:Q12" si="1">(L10+L11)/($R$10+$R$11)</f>
        <v>0</v>
      </c>
      <c r="M12" s="24">
        <f t="shared" si="1"/>
        <v>0</v>
      </c>
      <c r="N12" s="24">
        <f t="shared" si="1"/>
        <v>0</v>
      </c>
      <c r="O12" s="24">
        <f t="shared" si="1"/>
        <v>0.5</v>
      </c>
      <c r="P12" s="24">
        <f t="shared" si="1"/>
        <v>0</v>
      </c>
      <c r="Q12" s="24">
        <f t="shared" si="1"/>
        <v>0</v>
      </c>
      <c r="R12" s="23"/>
    </row>
    <row r="13" spans="1:18">
      <c r="A13" s="382" t="s">
        <v>849</v>
      </c>
      <c r="B13" s="383"/>
      <c r="C13" s="186"/>
      <c r="D13" s="106">
        <f>SUM(D7,D8,D10,D11)/$B$2</f>
        <v>0.1</v>
      </c>
      <c r="E13" s="106">
        <f>SUM(E7,E8,E10,E11)/$B$2</f>
        <v>0.9</v>
      </c>
      <c r="F13" s="106">
        <f>SUM(F9,F12)</f>
        <v>1</v>
      </c>
      <c r="H13" s="105" t="s">
        <v>797</v>
      </c>
      <c r="I13" s="105"/>
      <c r="J13" s="105"/>
      <c r="K13" s="106">
        <f>SUM(K7,K8,K10,K11)/($R$7+$R$8+$R$11+$R$10)</f>
        <v>0.2</v>
      </c>
      <c r="L13" s="106">
        <f t="shared" ref="L13:Q13" si="2">SUM(L7,L8,L10,L11)/($R$7+$R$8+$R$11+$R$10)</f>
        <v>0.2</v>
      </c>
      <c r="M13" s="106">
        <f t="shared" si="2"/>
        <v>0</v>
      </c>
      <c r="N13" s="106">
        <f t="shared" si="2"/>
        <v>0</v>
      </c>
      <c r="O13" s="106">
        <f t="shared" si="2"/>
        <v>0.2</v>
      </c>
      <c r="P13" s="106">
        <f t="shared" si="2"/>
        <v>0.2</v>
      </c>
      <c r="Q13" s="106">
        <f t="shared" si="2"/>
        <v>0.2</v>
      </c>
      <c r="R13" s="106">
        <f>SUM(K13:Q13)</f>
        <v>1</v>
      </c>
    </row>
    <row r="15" spans="1:18" ht="31.5">
      <c r="A15" s="25" t="s">
        <v>850</v>
      </c>
      <c r="B15" s="25" t="s">
        <v>851</v>
      </c>
      <c r="C15" s="25" t="s">
        <v>852</v>
      </c>
      <c r="D15" s="25" t="s">
        <v>853</v>
      </c>
      <c r="E15" s="25" t="s">
        <v>854</v>
      </c>
      <c r="F15" s="25" t="s">
        <v>855</v>
      </c>
      <c r="G15" s="25" t="s">
        <v>856</v>
      </c>
      <c r="H15" s="25" t="s">
        <v>857</v>
      </c>
      <c r="I15" s="25" t="s">
        <v>735</v>
      </c>
      <c r="J15" s="26" t="s">
        <v>845</v>
      </c>
      <c r="K15" s="26" t="s">
        <v>846</v>
      </c>
    </row>
    <row r="16" spans="1:18" ht="47.25">
      <c r="A16" s="30" t="s">
        <v>858</v>
      </c>
      <c r="B16" s="2">
        <v>0</v>
      </c>
      <c r="C16" s="2">
        <v>0</v>
      </c>
      <c r="D16" s="2">
        <v>0</v>
      </c>
      <c r="E16" s="2">
        <v>1</v>
      </c>
      <c r="F16" s="2">
        <v>1</v>
      </c>
      <c r="G16" s="2">
        <v>0</v>
      </c>
      <c r="H16" s="2">
        <v>0</v>
      </c>
      <c r="I16" s="2">
        <v>0</v>
      </c>
      <c r="J16" s="2">
        <v>4</v>
      </c>
      <c r="K16" s="23">
        <f>SUM(B16:J16)</f>
        <v>6</v>
      </c>
    </row>
    <row r="17" spans="1:18">
      <c r="A17" s="25" t="s">
        <v>797</v>
      </c>
      <c r="B17" s="63">
        <f t="shared" ref="B17:J17" si="3">B16/$K$16</f>
        <v>0</v>
      </c>
      <c r="C17" s="63">
        <f t="shared" si="3"/>
        <v>0</v>
      </c>
      <c r="D17" s="63">
        <f t="shared" si="3"/>
        <v>0</v>
      </c>
      <c r="E17" s="63">
        <f t="shared" si="3"/>
        <v>0.16666666666666666</v>
      </c>
      <c r="F17" s="63">
        <f t="shared" si="3"/>
        <v>0.16666666666666666</v>
      </c>
      <c r="G17" s="63">
        <f t="shared" si="3"/>
        <v>0</v>
      </c>
      <c r="H17" s="63">
        <f t="shared" si="3"/>
        <v>0</v>
      </c>
      <c r="I17" s="63">
        <f t="shared" si="3"/>
        <v>0</v>
      </c>
      <c r="J17" s="63">
        <f t="shared" si="3"/>
        <v>0.66666666666666663</v>
      </c>
      <c r="K17" s="63">
        <f>SUM(B17:J17)</f>
        <v>1</v>
      </c>
      <c r="R17" s="59"/>
    </row>
    <row r="18" spans="1:18">
      <c r="A18" s="1"/>
      <c r="R18" s="59"/>
    </row>
    <row r="19" spans="1:18">
      <c r="A19" s="1"/>
      <c r="R19" s="59"/>
    </row>
    <row r="20" spans="1:18" ht="31.5">
      <c r="A20" s="26" t="s">
        <v>859</v>
      </c>
      <c r="B20" s="60" t="s">
        <v>860</v>
      </c>
      <c r="C20" s="60" t="s">
        <v>861</v>
      </c>
      <c r="D20" s="60" t="s">
        <v>862</v>
      </c>
      <c r="E20" s="60" t="s">
        <v>863</v>
      </c>
      <c r="F20" s="60" t="s">
        <v>864</v>
      </c>
      <c r="G20" s="60" t="s">
        <v>865</v>
      </c>
      <c r="H20" s="60" t="s">
        <v>866</v>
      </c>
      <c r="I20" s="60" t="s">
        <v>853</v>
      </c>
      <c r="J20" s="60" t="s">
        <v>735</v>
      </c>
      <c r="K20" s="60" t="s">
        <v>867</v>
      </c>
      <c r="L20" s="60" t="s">
        <v>845</v>
      </c>
      <c r="M20" s="26" t="s">
        <v>846</v>
      </c>
      <c r="R20" s="59"/>
    </row>
    <row r="21" spans="1:18">
      <c r="A21" s="30" t="s">
        <v>868</v>
      </c>
      <c r="B21" s="27">
        <v>0</v>
      </c>
      <c r="C21" s="27">
        <v>1</v>
      </c>
      <c r="D21" s="27">
        <v>2</v>
      </c>
      <c r="E21" s="27">
        <v>0</v>
      </c>
      <c r="F21" s="27">
        <v>1</v>
      </c>
      <c r="G21" s="27">
        <v>0</v>
      </c>
      <c r="H21" s="27">
        <v>0</v>
      </c>
      <c r="I21" s="27">
        <v>0</v>
      </c>
      <c r="J21" s="27">
        <v>0</v>
      </c>
      <c r="K21" s="27">
        <v>1</v>
      </c>
      <c r="L21" s="27">
        <v>2</v>
      </c>
      <c r="M21" s="32">
        <f>SUM(B21:L21)</f>
        <v>7</v>
      </c>
      <c r="R21" s="59"/>
    </row>
    <row r="22" spans="1:18">
      <c r="A22" s="26" t="s">
        <v>797</v>
      </c>
      <c r="B22" s="62">
        <f t="shared" ref="B22:L22" si="4">B21/$M$21</f>
        <v>0</v>
      </c>
      <c r="C22" s="62">
        <f t="shared" si="4"/>
        <v>0.14285714285714285</v>
      </c>
      <c r="D22" s="62">
        <f t="shared" si="4"/>
        <v>0.2857142857142857</v>
      </c>
      <c r="E22" s="62">
        <f t="shared" si="4"/>
        <v>0</v>
      </c>
      <c r="F22" s="62">
        <f t="shared" si="4"/>
        <v>0.14285714285714285</v>
      </c>
      <c r="G22" s="62">
        <f t="shared" si="4"/>
        <v>0</v>
      </c>
      <c r="H22" s="62">
        <f t="shared" si="4"/>
        <v>0</v>
      </c>
      <c r="I22" s="62">
        <f t="shared" si="4"/>
        <v>0</v>
      </c>
      <c r="J22" s="62">
        <f t="shared" si="4"/>
        <v>0</v>
      </c>
      <c r="K22" s="62">
        <f t="shared" si="4"/>
        <v>0.14285714285714285</v>
      </c>
      <c r="L22" s="62">
        <f t="shared" si="4"/>
        <v>0.2857142857142857</v>
      </c>
      <c r="M22" s="61">
        <f>SUM(B22:L22)</f>
        <v>0.99999999999999989</v>
      </c>
      <c r="R22" s="59"/>
    </row>
    <row r="23" spans="1:18">
      <c r="A23" s="1"/>
      <c r="R23" s="59"/>
    </row>
    <row r="24" spans="1:18">
      <c r="A24" s="1"/>
    </row>
    <row r="25" spans="1:18" ht="78.75">
      <c r="A25" s="25" t="s">
        <v>869</v>
      </c>
      <c r="B25" s="25" t="s">
        <v>258</v>
      </c>
      <c r="C25" s="25" t="s">
        <v>381</v>
      </c>
      <c r="D25" s="25" t="s">
        <v>838</v>
      </c>
      <c r="F25" s="25" t="s">
        <v>870</v>
      </c>
      <c r="G25" s="66" t="s">
        <v>871</v>
      </c>
      <c r="H25" s="66" t="s">
        <v>872</v>
      </c>
      <c r="I25" s="66" t="s">
        <v>873</v>
      </c>
      <c r="J25" s="66" t="s">
        <v>874</v>
      </c>
      <c r="K25" s="66" t="s">
        <v>875</v>
      </c>
      <c r="L25" s="26" t="s">
        <v>846</v>
      </c>
      <c r="M25" s="59"/>
      <c r="P25" s="59"/>
    </row>
    <row r="26" spans="1:18" ht="47.25">
      <c r="A26" s="30" t="s">
        <v>692</v>
      </c>
      <c r="B26" s="2">
        <v>1</v>
      </c>
      <c r="C26" s="2">
        <v>3</v>
      </c>
      <c r="D26" s="2">
        <f>SUM(B26:C26)</f>
        <v>4</v>
      </c>
      <c r="F26" s="31" t="s">
        <v>848</v>
      </c>
      <c r="G26" s="2">
        <v>1</v>
      </c>
      <c r="H26" s="2">
        <v>0</v>
      </c>
      <c r="I26" s="2">
        <v>0</v>
      </c>
      <c r="J26" s="2">
        <v>0</v>
      </c>
      <c r="K26" s="2">
        <v>0</v>
      </c>
      <c r="L26" s="23">
        <f>SUM(G26:K26)</f>
        <v>1</v>
      </c>
      <c r="M26" s="59"/>
      <c r="P26" s="59"/>
    </row>
    <row r="27" spans="1:18">
      <c r="A27" s="25" t="s">
        <v>797</v>
      </c>
      <c r="B27" s="63">
        <f>B26/$B$3</f>
        <v>0.25</v>
      </c>
      <c r="C27" s="63">
        <f>C26/$B$3</f>
        <v>0.75</v>
      </c>
      <c r="D27" s="63">
        <f>SUM(B27:C27)</f>
        <v>1</v>
      </c>
      <c r="F27" s="25" t="s">
        <v>797</v>
      </c>
      <c r="G27" s="63">
        <f>G26/$L$26</f>
        <v>1</v>
      </c>
      <c r="H27" s="63">
        <f t="shared" ref="H27:K27" si="5">H26/$L$26</f>
        <v>0</v>
      </c>
      <c r="I27" s="63">
        <f t="shared" si="5"/>
        <v>0</v>
      </c>
      <c r="J27" s="63">
        <f t="shared" si="5"/>
        <v>0</v>
      </c>
      <c r="K27" s="63">
        <f t="shared" si="5"/>
        <v>0</v>
      </c>
      <c r="L27" s="63">
        <f>SUM(G27:K27)</f>
        <v>1</v>
      </c>
      <c r="M27" s="59"/>
      <c r="P27" s="59"/>
      <c r="R27" s="59"/>
    </row>
    <row r="28" spans="1:18">
      <c r="A28" s="1"/>
      <c r="O28" s="59"/>
      <c r="R28" s="59"/>
    </row>
    <row r="29" spans="1:18">
      <c r="A29" s="1"/>
      <c r="O29" s="59"/>
      <c r="R29" s="59"/>
    </row>
    <row r="30" spans="1:18" ht="78.75">
      <c r="A30" s="25" t="s">
        <v>876</v>
      </c>
      <c r="B30" s="25" t="s">
        <v>258</v>
      </c>
      <c r="C30" s="25" t="s">
        <v>381</v>
      </c>
      <c r="D30" s="25" t="s">
        <v>838</v>
      </c>
      <c r="F30" s="25" t="s">
        <v>877</v>
      </c>
      <c r="G30" s="66" t="s">
        <v>871</v>
      </c>
      <c r="H30" s="66" t="s">
        <v>872</v>
      </c>
      <c r="I30" s="66" t="s">
        <v>873</v>
      </c>
      <c r="J30" s="66" t="s">
        <v>874</v>
      </c>
      <c r="K30" s="66" t="s">
        <v>875</v>
      </c>
      <c r="L30" s="26" t="s">
        <v>846</v>
      </c>
      <c r="R30" s="59"/>
    </row>
    <row r="31" spans="1:18" ht="47.25">
      <c r="A31" s="30" t="s">
        <v>692</v>
      </c>
      <c r="B31" s="2">
        <v>0</v>
      </c>
      <c r="C31" s="2">
        <v>2</v>
      </c>
      <c r="D31" s="2">
        <f>SUM(B31:C31)</f>
        <v>2</v>
      </c>
      <c r="F31" s="31" t="s">
        <v>848</v>
      </c>
      <c r="G31" s="2">
        <v>0</v>
      </c>
      <c r="H31" s="2">
        <v>0</v>
      </c>
      <c r="I31" s="2">
        <v>0</v>
      </c>
      <c r="J31" s="2">
        <v>0</v>
      </c>
      <c r="K31" s="2">
        <v>0</v>
      </c>
      <c r="L31" s="23">
        <f>SUM(G31:K31)</f>
        <v>0</v>
      </c>
      <c r="R31" s="59"/>
    </row>
    <row r="32" spans="1:18">
      <c r="A32" s="25" t="s">
        <v>797</v>
      </c>
      <c r="B32" s="63">
        <f>B31/$B$4</f>
        <v>0</v>
      </c>
      <c r="C32" s="63">
        <f>C31/$B$4</f>
        <v>1</v>
      </c>
      <c r="D32" s="63">
        <f>SUM(B32:C32)</f>
        <v>1</v>
      </c>
      <c r="F32" s="25" t="s">
        <v>797</v>
      </c>
      <c r="G32" s="63" t="e">
        <f>G31/$L$31</f>
        <v>#DIV/0!</v>
      </c>
      <c r="H32" s="63" t="e">
        <f t="shared" ref="H32:K32" si="6">H31/$L$31</f>
        <v>#DIV/0!</v>
      </c>
      <c r="I32" s="63" t="e">
        <f t="shared" si="6"/>
        <v>#DIV/0!</v>
      </c>
      <c r="J32" s="63" t="e">
        <f t="shared" si="6"/>
        <v>#DIV/0!</v>
      </c>
      <c r="K32" s="63" t="e">
        <f t="shared" si="6"/>
        <v>#DIV/0!</v>
      </c>
      <c r="L32" s="63" t="e">
        <f>SUM(G32:K32)</f>
        <v>#DIV/0!</v>
      </c>
      <c r="R32" s="59"/>
    </row>
    <row r="33" spans="1:19">
      <c r="A33" s="1"/>
      <c r="R33" s="59"/>
    </row>
    <row r="34" spans="1:19" ht="15.95" customHeight="1">
      <c r="A34" s="373" t="s">
        <v>878</v>
      </c>
      <c r="B34" s="374"/>
      <c r="C34" s="374"/>
      <c r="D34" s="375"/>
      <c r="R34" s="59"/>
    </row>
    <row r="35" spans="1:19">
      <c r="A35" s="32"/>
      <c r="B35" s="8" t="s">
        <v>879</v>
      </c>
      <c r="C35" s="8" t="s">
        <v>880</v>
      </c>
      <c r="D35" s="8" t="s">
        <v>4</v>
      </c>
      <c r="R35" s="59"/>
    </row>
    <row r="36" spans="1:19" ht="31.5">
      <c r="A36" s="9" t="s">
        <v>17</v>
      </c>
      <c r="B36" s="28">
        <f>D13</f>
        <v>0.1</v>
      </c>
      <c r="C36" s="28">
        <f>E13</f>
        <v>0.9</v>
      </c>
      <c r="D36" s="27" t="s">
        <v>881</v>
      </c>
      <c r="R36" s="59"/>
    </row>
    <row r="37" spans="1:19" ht="31.5">
      <c r="A37" s="9" t="s">
        <v>882</v>
      </c>
      <c r="B37" s="28">
        <f>B27</f>
        <v>0.25</v>
      </c>
      <c r="C37" s="28">
        <f>C27</f>
        <v>0.75</v>
      </c>
      <c r="D37" s="27" t="s">
        <v>883</v>
      </c>
      <c r="R37" s="59"/>
    </row>
    <row r="38" spans="1:19">
      <c r="A38" s="9" t="s">
        <v>884</v>
      </c>
      <c r="B38" s="2">
        <f>B31</f>
        <v>0</v>
      </c>
      <c r="C38" s="28">
        <f>C32</f>
        <v>1</v>
      </c>
      <c r="D38" s="2"/>
      <c r="R38" s="59"/>
    </row>
    <row r="39" spans="1:19" ht="33.950000000000003" customHeight="1">
      <c r="A39" s="1"/>
    </row>
    <row r="40" spans="1:19">
      <c r="A40" s="1"/>
      <c r="S40" s="59"/>
    </row>
    <row r="41" spans="1:19">
      <c r="A41" s="1"/>
      <c r="S41" s="59"/>
    </row>
    <row r="42" spans="1:19">
      <c r="S42" s="59"/>
    </row>
    <row r="43" spans="1:19">
      <c r="S43" s="59"/>
    </row>
  </sheetData>
  <mergeCells count="9">
    <mergeCell ref="A34:D34"/>
    <mergeCell ref="A1:K1"/>
    <mergeCell ref="H7:H12"/>
    <mergeCell ref="I7:I9"/>
    <mergeCell ref="I10:I12"/>
    <mergeCell ref="B7:B9"/>
    <mergeCell ref="B10:B12"/>
    <mergeCell ref="A13:B13"/>
    <mergeCell ref="A7:A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80" zoomScaleNormal="80" workbookViewId="0">
      <selection activeCell="D42" sqref="D42:D43"/>
    </sheetView>
  </sheetViews>
  <sheetFormatPr defaultColWidth="11" defaultRowHeight="15.75"/>
  <cols>
    <col min="1" max="1" width="20.5" customWidth="1"/>
    <col min="4" max="4" width="40" bestFit="1" customWidth="1"/>
    <col min="6" max="6" width="22.375" customWidth="1"/>
  </cols>
  <sheetData>
    <row r="1" spans="1:4">
      <c r="A1" s="384" t="s">
        <v>885</v>
      </c>
      <c r="B1" s="384"/>
      <c r="C1" s="384"/>
      <c r="D1" s="384"/>
    </row>
    <row r="2" spans="1:4">
      <c r="A2" s="346" t="s">
        <v>886</v>
      </c>
      <c r="B2" s="346"/>
      <c r="C2" s="346"/>
      <c r="D2" s="346"/>
    </row>
    <row r="3" spans="1:4">
      <c r="A3" s="395" t="s">
        <v>822</v>
      </c>
      <c r="B3" s="395"/>
      <c r="C3" s="395"/>
      <c r="D3" s="395"/>
    </row>
    <row r="4" spans="1:4">
      <c r="A4" s="8"/>
      <c r="B4" s="8" t="s">
        <v>258</v>
      </c>
      <c r="C4" s="8" t="s">
        <v>381</v>
      </c>
      <c r="D4" s="8" t="s">
        <v>4</v>
      </c>
    </row>
    <row r="5" spans="1:4">
      <c r="A5" s="8" t="s">
        <v>887</v>
      </c>
      <c r="B5" s="68">
        <v>0.56000000000000005</v>
      </c>
      <c r="C5" s="68">
        <v>0.44</v>
      </c>
      <c r="D5" s="34"/>
    </row>
    <row r="6" spans="1:4">
      <c r="A6" s="8" t="s">
        <v>826</v>
      </c>
      <c r="B6" s="68">
        <v>0.4</v>
      </c>
      <c r="C6" s="68">
        <v>0.6</v>
      </c>
      <c r="D6" s="34"/>
    </row>
    <row r="7" spans="1:4" ht="31.5">
      <c r="A7" s="8" t="s">
        <v>827</v>
      </c>
      <c r="B7" s="34" t="s">
        <v>258</v>
      </c>
      <c r="C7" s="34" t="s">
        <v>381</v>
      </c>
      <c r="D7" s="34" t="s">
        <v>888</v>
      </c>
    </row>
    <row r="8" spans="1:4">
      <c r="A8" s="8" t="s">
        <v>829</v>
      </c>
      <c r="B8" s="34" t="s">
        <v>258</v>
      </c>
      <c r="C8" s="34" t="s">
        <v>381</v>
      </c>
      <c r="D8" s="34" t="s">
        <v>830</v>
      </c>
    </row>
    <row r="11" spans="1:4">
      <c r="A11" s="346" t="s">
        <v>889</v>
      </c>
      <c r="B11" s="346"/>
      <c r="C11" s="346"/>
      <c r="D11" s="346"/>
    </row>
    <row r="12" spans="1:4" ht="15.95" customHeight="1">
      <c r="A12" s="394" t="s">
        <v>878</v>
      </c>
      <c r="B12" s="394"/>
      <c r="C12" s="394"/>
      <c r="D12" s="394"/>
    </row>
    <row r="13" spans="1:4">
      <c r="A13" s="8"/>
      <c r="B13" s="8" t="s">
        <v>879</v>
      </c>
      <c r="C13" s="8" t="s">
        <v>880</v>
      </c>
      <c r="D13" s="8" t="s">
        <v>4</v>
      </c>
    </row>
    <row r="14" spans="1:4">
      <c r="A14" s="8" t="s">
        <v>17</v>
      </c>
      <c r="B14" s="67">
        <v>0.1</v>
      </c>
      <c r="C14" s="67">
        <v>0.9</v>
      </c>
      <c r="D14" s="33" t="s">
        <v>881</v>
      </c>
    </row>
    <row r="15" spans="1:4">
      <c r="A15" s="8" t="s">
        <v>882</v>
      </c>
      <c r="B15" s="67">
        <v>0.25</v>
      </c>
      <c r="C15" s="67">
        <v>0.75</v>
      </c>
      <c r="D15" s="33" t="s">
        <v>883</v>
      </c>
    </row>
    <row r="16" spans="1:4">
      <c r="A16" s="8" t="s">
        <v>884</v>
      </c>
      <c r="B16" s="33">
        <v>0</v>
      </c>
      <c r="C16" s="67">
        <v>1</v>
      </c>
      <c r="D16" s="33"/>
    </row>
    <row r="17" spans="1:4">
      <c r="A17" s="64"/>
    </row>
    <row r="18" spans="1:4" ht="15.95" customHeight="1">
      <c r="A18" s="385" t="s">
        <v>890</v>
      </c>
      <c r="B18" s="386"/>
      <c r="C18" s="386"/>
      <c r="D18" s="387"/>
    </row>
    <row r="19" spans="1:4">
      <c r="A19" s="388"/>
      <c r="B19" s="389"/>
      <c r="C19" s="389"/>
      <c r="D19" s="390"/>
    </row>
    <row r="20" spans="1:4">
      <c r="A20" s="388"/>
      <c r="B20" s="389"/>
      <c r="C20" s="389"/>
      <c r="D20" s="390"/>
    </row>
    <row r="21" spans="1:4">
      <c r="A21" s="388"/>
      <c r="B21" s="389"/>
      <c r="C21" s="389"/>
      <c r="D21" s="390"/>
    </row>
    <row r="22" spans="1:4">
      <c r="A22" s="388"/>
      <c r="B22" s="389"/>
      <c r="C22" s="389"/>
      <c r="D22" s="390"/>
    </row>
    <row r="23" spans="1:4">
      <c r="A23" s="388"/>
      <c r="B23" s="389"/>
      <c r="C23" s="389"/>
      <c r="D23" s="390"/>
    </row>
    <row r="24" spans="1:4">
      <c r="A24" s="388"/>
      <c r="B24" s="389"/>
      <c r="C24" s="389"/>
      <c r="D24" s="390"/>
    </row>
    <row r="25" spans="1:4">
      <c r="A25" s="391"/>
      <c r="B25" s="392"/>
      <c r="C25" s="392"/>
      <c r="D25" s="393"/>
    </row>
  </sheetData>
  <mergeCells count="6">
    <mergeCell ref="A1:D1"/>
    <mergeCell ref="A18:D25"/>
    <mergeCell ref="A12:D12"/>
    <mergeCell ref="A3:D3"/>
    <mergeCell ref="A2:D2"/>
    <mergeCell ref="A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SAFER CASH TOOLKIT </vt:lpstr>
      <vt:lpstr>1.1</vt:lpstr>
      <vt:lpstr>1.2</vt:lpstr>
      <vt:lpstr>1.3</vt:lpstr>
      <vt:lpstr>1.4</vt:lpstr>
      <vt:lpstr>1.5</vt:lpstr>
      <vt:lpstr>2.1</vt:lpstr>
      <vt:lpstr>2.2</vt:lpstr>
      <vt:lpstr>3.1</vt:lpstr>
      <vt:lpstr>3.2</vt:lpstr>
      <vt:lpstr>3.3</vt:lpstr>
      <vt:lpstr>4.1</vt:lpstr>
      <vt:lpstr>4.2</vt:lpstr>
      <vt:lpstr>4.3</vt:lpstr>
      <vt:lpstr>'1.1'!Print_Area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Berg</dc:creator>
  <cp:keywords/>
  <dc:description/>
  <cp:lastModifiedBy>Windows User</cp:lastModifiedBy>
  <cp:revision/>
  <dcterms:created xsi:type="dcterms:W3CDTF">2018-07-31T16:34:25Z</dcterms:created>
  <dcterms:modified xsi:type="dcterms:W3CDTF">2020-01-07T15:55:59Z</dcterms:modified>
  <cp:category/>
  <cp:contentStatus/>
</cp:coreProperties>
</file>