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rus\Documents\CEG\CEG PQ\AAR-RAR\AAR-RAR guides\"/>
    </mc:Choice>
  </mc:AlternateContent>
  <bookViews>
    <workbookView xWindow="360" yWindow="210" windowWidth="14355" windowHeight="4560" tabRatio="834" activeTab="3"/>
  </bookViews>
  <sheets>
    <sheet name="RPS scoring guidelines " sheetId="5" r:id="rId1"/>
    <sheet name="Nigeria RPS" sheetId="11" r:id="rId2"/>
    <sheet name="Timeline" sheetId="13" r:id="rId3"/>
    <sheet name="RPS synthesis" sheetId="7" r:id="rId4"/>
  </sheets>
  <externalReferences>
    <externalReference r:id="rId5"/>
  </externalReferences>
  <definedNames>
    <definedName name="_ftn1" localSheetId="1">'Nigeria RPS'!$F$16</definedName>
    <definedName name="_ftnref1" localSheetId="1">'Nigeria RPS'!$F$13</definedName>
    <definedName name="A.1" localSheetId="1">'Nigeria RPS'!$A$6</definedName>
    <definedName name="A.1">#REF!</definedName>
    <definedName name="A.2" localSheetId="1">'Nigeria RPS'!$A$8</definedName>
    <definedName name="A.2">#REF!</definedName>
    <definedName name="A.3" localSheetId="1">'Nigeria RPS'!$A$9</definedName>
    <definedName name="A.3">#REF!</definedName>
    <definedName name="B.1" localSheetId="1">'Nigeria RPS'!$A$11</definedName>
    <definedName name="B.1">#REF!</definedName>
    <definedName name="B.2" localSheetId="1">'Nigeria RPS'!$A$12</definedName>
    <definedName name="B.2">#REF!</definedName>
    <definedName name="B.3" localSheetId="1">'Nigeria RPS'!$A$13</definedName>
    <definedName name="B.3">#REF!</definedName>
    <definedName name="B.4" localSheetId="1">'Nigeria RPS'!$A$14</definedName>
    <definedName name="B.4">#REF!</definedName>
    <definedName name="B.5" localSheetId="1">'Nigeria RPS'!$A$15</definedName>
    <definedName name="B.5">#REF!</definedName>
    <definedName name="C.1" localSheetId="1">'Nigeria RPS'!$A$17</definedName>
    <definedName name="C.1">#REF!</definedName>
    <definedName name="C.2" localSheetId="1">'Nigeria RPS'!$A$18</definedName>
    <definedName name="C.2">#REF!</definedName>
    <definedName name="C.3" localSheetId="1">'Nigeria RPS'!$A$19</definedName>
    <definedName name="C.3">#REF!</definedName>
    <definedName name="_xlnm.criteria" localSheetId="1">'Nigeria RPS'!$A$6</definedName>
    <definedName name="_xlnm.criteria">#REF!</definedName>
    <definedName name="D.1" localSheetId="1">'Nigeria RPS'!$A$21</definedName>
    <definedName name="D.1">#REF!</definedName>
    <definedName name="D.2" localSheetId="1">'Nigeria RPS'!$A$22</definedName>
    <definedName name="D.2">#REF!</definedName>
    <definedName name="D.3" localSheetId="1">'Nigeria RPS'!$A$24</definedName>
    <definedName name="D.3">#REF!</definedName>
    <definedName name="D.4" localSheetId="1">'Nigeria RPS'!$A$25</definedName>
    <definedName name="D.4">#REF!</definedName>
    <definedName name="D.5" localSheetId="1">'Nigeria RPS'!$A$27</definedName>
    <definedName name="D.5">#REF!</definedName>
    <definedName name="D.6" localSheetId="1">'Nigeria RPS'!$A$28</definedName>
    <definedName name="D.6">#REF!</definedName>
    <definedName name="D.7" localSheetId="1">'Nigeria RPS'!$A$30</definedName>
    <definedName name="D.7">#REF!</definedName>
    <definedName name="E.1" localSheetId="1">'Nigeria RPS'!$A$32</definedName>
    <definedName name="E.1">#REF!</definedName>
    <definedName name="E.2" localSheetId="1">'Nigeria RPS'!$A$34</definedName>
    <definedName name="E.2">#REF!</definedName>
    <definedName name="E.3" localSheetId="1">'Nigeria RPS'!$A$36</definedName>
    <definedName name="E.3">#REF!</definedName>
    <definedName name="E.4" localSheetId="1">'Nigeria RPS'!$A$37</definedName>
    <definedName name="E.4">#REF!</definedName>
    <definedName name="E.5" localSheetId="1">'Nigeria RPS'!$A$39</definedName>
    <definedName name="E.5">#REF!</definedName>
    <definedName name="E.6" localSheetId="1">'Nigeria RPS'!$A$40</definedName>
    <definedName name="E.6">#REF!</definedName>
    <definedName name="E.7" localSheetId="1">'Nigeria RPS'!$A$41</definedName>
    <definedName name="E.7">#REF!</definedName>
    <definedName name="E.8" localSheetId="1">'Nigeria RPS'!$A$43</definedName>
    <definedName name="E.8">#REF!</definedName>
    <definedName name="GuideA">'RPS scoring guidelines '!$A$7</definedName>
    <definedName name="GuideB">'RPS scoring guidelines '!$A$13</definedName>
    <definedName name="GuideC">'RPS scoring guidelines '!$A$22</definedName>
    <definedName name="GuideD">'RPS scoring guidelines '!$A$27</definedName>
    <definedName name="GuideE">'RPS scoring guidelines '!$A$40</definedName>
    <definedName name="_xlnm.Print_Area" localSheetId="0">'RPS scoring guidelines '!$A$1:$J$53</definedName>
    <definedName name="_xlnm.Print_Area" localSheetId="3">'RPS synthesis'!$A$1:$H$32</definedName>
    <definedName name="_xlnm.Print_Area" localSheetId="2">Timeline!$A$1:$L$17</definedName>
    <definedName name="_xlnm.Print_Titles" localSheetId="1">'Nigeria RPS'!$1:$4</definedName>
    <definedName name="_xlnm.Print_Titles" localSheetId="0">'RPS scoring guidelines '!$1:$3</definedName>
    <definedName name="ProjectEnd">Timeline!$L$36</definedName>
    <definedName name="ProjectStart">Timeline!$L$20</definedName>
  </definedNames>
  <calcPr calcId="152511"/>
</workbook>
</file>

<file path=xl/calcChain.xml><?xml version="1.0" encoding="utf-8"?>
<calcChain xmlns="http://schemas.openxmlformats.org/spreadsheetml/2006/main">
  <c r="D6" i="7" l="1"/>
  <c r="D5" i="7"/>
  <c r="D7" i="7"/>
  <c r="D10" i="7"/>
  <c r="B27" i="11" l="1"/>
  <c r="E44" i="13"/>
  <c r="D32" i="7"/>
  <c r="D31" i="7"/>
  <c r="D30" i="7"/>
  <c r="D29" i="7"/>
  <c r="D28" i="7"/>
  <c r="D27" i="7"/>
  <c r="D26" i="7"/>
  <c r="D25" i="7"/>
  <c r="D23" i="7"/>
  <c r="D22" i="7"/>
  <c r="D21" i="7"/>
  <c r="D20" i="7"/>
  <c r="D19" i="7"/>
  <c r="D18" i="7"/>
  <c r="D17" i="7"/>
  <c r="D15" i="7"/>
  <c r="D14" i="7"/>
  <c r="D13" i="7"/>
  <c r="D12" i="7"/>
  <c r="D11" i="7"/>
  <c r="D9" i="7"/>
  <c r="D8" i="7"/>
  <c r="D4" i="7"/>
  <c r="F2" i="7"/>
  <c r="B3" i="7"/>
  <c r="B2" i="7"/>
  <c r="B43" i="11"/>
  <c r="A43" i="11"/>
  <c r="B42" i="11"/>
  <c r="B41" i="11"/>
  <c r="A41" i="11"/>
  <c r="B40" i="11"/>
  <c r="A40" i="11"/>
  <c r="B39" i="11"/>
  <c r="A39" i="11"/>
  <c r="B38" i="11"/>
  <c r="A38" i="11"/>
  <c r="B37" i="11"/>
  <c r="A37" i="11"/>
  <c r="A36" i="11"/>
  <c r="B35" i="11"/>
  <c r="B34" i="11"/>
  <c r="A34" i="11"/>
  <c r="B33" i="11"/>
  <c r="B32" i="11"/>
  <c r="A32" i="11"/>
  <c r="B31" i="11"/>
  <c r="A31" i="11"/>
  <c r="B30" i="11"/>
  <c r="A30" i="11"/>
  <c r="B29" i="11"/>
  <c r="A29" i="11"/>
  <c r="B28" i="11"/>
  <c r="A28" i="11"/>
  <c r="A27" i="11"/>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11" i="11"/>
  <c r="A11" i="11"/>
  <c r="D10" i="11"/>
  <c r="B10" i="11"/>
  <c r="A10" i="11"/>
  <c r="B9" i="11"/>
  <c r="A9" i="11"/>
  <c r="B8" i="11"/>
  <c r="A8" i="11"/>
  <c r="B7" i="11"/>
  <c r="A7" i="11"/>
  <c r="B6" i="11"/>
  <c r="A6" i="11"/>
  <c r="D5" i="11"/>
  <c r="B5" i="11"/>
  <c r="A5" i="11"/>
  <c r="A1" i="11"/>
  <c r="M34" i="5"/>
  <c r="A25" i="7"/>
  <c r="E16" i="7"/>
  <c r="E24" i="7"/>
  <c r="A17" i="7"/>
  <c r="F16" i="7"/>
  <c r="F24" i="7"/>
  <c r="A8" i="7"/>
  <c r="A5" i="7"/>
  <c r="D24" i="7"/>
  <c r="D16" i="7"/>
</calcChain>
</file>

<file path=xl/sharedStrings.xml><?xml version="1.0" encoding="utf-8"?>
<sst xmlns="http://schemas.openxmlformats.org/spreadsheetml/2006/main" count="489" uniqueCount="431">
  <si>
    <t>A</t>
  </si>
  <si>
    <t>RESPONSE PERFORMANCE SUMMARY (RPS)</t>
  </si>
  <si>
    <t>ERF Final Report</t>
  </si>
  <si>
    <t>CARE recovers its ERF (% of ERF recovered)</t>
  </si>
  <si>
    <t>"to the greatest extent possible"</t>
  </si>
  <si>
    <t>CARE reaches its response targets</t>
  </si>
  <si>
    <t>CARE reaches affected people at scale</t>
  </si>
  <si>
    <t>B</t>
  </si>
  <si>
    <t>A.1</t>
  </si>
  <si>
    <t>A.2</t>
  </si>
  <si>
    <t>CARE circulates communication material for timely public messaging and fundraising</t>
  </si>
  <si>
    <t>CARE provides timely and adequate staff deployments in response to identified capacity gaps / needs</t>
  </si>
  <si>
    <t>CARE's humanitarian staff and partners are fully briefed, committed and evaluated on humanitarian Code of Conduct and PSEA policy and their application</t>
  </si>
  <si>
    <t>CARE provides adequate and transparent information to affected people and key stakeholders</t>
  </si>
  <si>
    <t>B.1</t>
  </si>
  <si>
    <t>B.2</t>
  </si>
  <si>
    <t>CARE conducts, uses and shares impartial assessments to inform response design and planning</t>
  </si>
  <si>
    <t>B.3</t>
  </si>
  <si>
    <t>C</t>
  </si>
  <si>
    <t>CARE launches timely material humanitarian interventions after decision to respond</t>
  </si>
  <si>
    <t>C.1</t>
  </si>
  <si>
    <t>C.2</t>
  </si>
  <si>
    <t>C.3</t>
  </si>
  <si>
    <t>A.3</t>
  </si>
  <si>
    <t xml:space="preserve">CARE provides and effectively manages feedback and complaint mechanisms </t>
  </si>
  <si>
    <t>CARE meets funding targets for 1st phase of response</t>
  </si>
  <si>
    <t>CARE collects, analysis, uses and shares SADD</t>
  </si>
  <si>
    <t>CARE assesses performance against relevant technical standards and good practice</t>
  </si>
  <si>
    <t>CARE provides equitable opportunities to affected people participate in decisions about response</t>
  </si>
  <si>
    <t>Sitreps</t>
  </si>
  <si>
    <t>CARE's response meets core sector standards</t>
  </si>
  <si>
    <t>CARE rapidly establishes strategic indicators &amp; time bound response target (scale &amp; scope, capacities, road map)</t>
  </si>
  <si>
    <t>CARE Lead sends appropriate and timely communications about strategic decisions to internal key stakeholders</t>
  </si>
  <si>
    <t>CARE establishes an operational model in line with the response strategy that clearly defines roles, responsibilities and commitments of each relevant unit and partner</t>
  </si>
  <si>
    <t>CARE plans and mobilises resources and capacities for timely response performance and strategy reviews</t>
  </si>
  <si>
    <t>GUIDELINE ON CRITERIA</t>
  </si>
  <si>
    <t>Strategy, Sitreps</t>
  </si>
  <si>
    <t>Field visits, Sitreps, RAR</t>
  </si>
  <si>
    <t>Media reports, PR, HIS, TP, Web updates, etc.</t>
  </si>
  <si>
    <r>
      <t>AAR</t>
    </r>
    <r>
      <rPr>
        <sz val="11"/>
        <color rgb="FFFF0000"/>
        <rFont val="Arial"/>
        <family val="2"/>
      </rPr>
      <t xml:space="preserve"> ?</t>
    </r>
    <r>
      <rPr>
        <sz val="11"/>
        <color theme="1"/>
        <rFont val="Arial"/>
        <family val="2"/>
      </rPr>
      <t>, Due diligence</t>
    </r>
  </si>
  <si>
    <t>CARE addresses response constraints &amp; gaps and adapts to evolving context</t>
  </si>
  <si>
    <t>Logs &amp; records, RAR, Accountability scorecard</t>
  </si>
  <si>
    <t>Response Master Budget, Review reports</t>
  </si>
  <si>
    <t>Sources of information</t>
  </si>
  <si>
    <r>
      <t>Strategy, Due diligence reports</t>
    </r>
    <r>
      <rPr>
        <sz val="11"/>
        <rFont val="Arial"/>
        <family val="2"/>
      </rPr>
      <t>, SOPs</t>
    </r>
    <r>
      <rPr>
        <sz val="11"/>
        <color theme="1"/>
        <rFont val="Arial"/>
        <family val="2"/>
      </rPr>
      <t xml:space="preserve">, </t>
    </r>
    <r>
      <rPr>
        <sz val="11"/>
        <rFont val="Arial"/>
        <family val="2"/>
      </rPr>
      <t>MoUs</t>
    </r>
  </si>
  <si>
    <t>GUIDELINE ON SCORING</t>
  </si>
  <si>
    <t>Inadequate</t>
  </si>
  <si>
    <t>Satisfying</t>
  </si>
  <si>
    <t>Excellent</t>
  </si>
  <si>
    <t>&lt;70%</t>
  </si>
  <si>
    <t>&lt;20%</t>
  </si>
  <si>
    <t>GI 4:   # and %age of disaster/crisis-affected people receiving lifesaving and quality assistance through CARE</t>
  </si>
  <si>
    <t>CARE's response strategy (scale, scope) is in line with organisational capacities and aspirations</t>
  </si>
  <si>
    <t>Strategy, Sitreps; AAR</t>
  </si>
  <si>
    <t>AAR, Technical evaluation</t>
  </si>
  <si>
    <t>SCALE &amp; SCOPE of the Response</t>
  </si>
  <si>
    <t>Good</t>
  </si>
  <si>
    <t>Failed/No Response</t>
  </si>
  <si>
    <t>&gt;100%</t>
  </si>
  <si>
    <t>85-100%</t>
  </si>
  <si>
    <t>70-85%</t>
  </si>
  <si>
    <t>no core interventions identified / unspecific</t>
  </si>
  <si>
    <t>SPHERE standards, CARE core sector sub-indicators &amp; standards are monitored and met</t>
  </si>
  <si>
    <t>PDM, feedback mechanisms, RAR</t>
  </si>
  <si>
    <t>Affected people report that CARE's response was appropriate &amp; sufficient &amp; timely</t>
  </si>
  <si>
    <t>At least 85% of target is reached</t>
  </si>
  <si>
    <t>Standard (GOOD)</t>
  </si>
  <si>
    <t>no monitoring of 'client' satisfaction</t>
  </si>
  <si>
    <t>client' satisfaction ratings consistently below 2</t>
  </si>
  <si>
    <t>client' satisfaction ratings mostly 2 or higher</t>
  </si>
  <si>
    <t>client' satisfaction ratings consistently 2 or higher</t>
  </si>
  <si>
    <t>client' satisfaction ratings consistently reach 3</t>
  </si>
  <si>
    <t>RELEVANCE of the RESPONSE</t>
  </si>
  <si>
    <t>sitreps &amp; sup. documents, RAR, AAR</t>
  </si>
  <si>
    <t>no assessments</t>
  </si>
  <si>
    <t>no preparedness planning</t>
  </si>
  <si>
    <t>some preparedness planning but not up-to-date</t>
  </si>
  <si>
    <t>GI 5: %age of disaster/ crisis affected people who report satisfaction about relevance, timeliness and accountability of CARE’s humanitarian interventions</t>
  </si>
  <si>
    <t>SPHERE / CARE standards not used / monitored</t>
  </si>
  <si>
    <t>GI 22: CARE's response aligns with gender marker requirements</t>
  </si>
  <si>
    <t>GI 19: CARE's humanitarian initiatives allow for meaningful participation of people in decisions that affect them in their recovery</t>
  </si>
  <si>
    <t>Gender Marker Score 2 or higher at all stages</t>
  </si>
  <si>
    <t>Gender Marker mostly &lt; 1; implementation = 0</t>
  </si>
  <si>
    <t xml:space="preserve">Gender Marker 1-2 in most stages; implementation = 0 </t>
  </si>
  <si>
    <t>Gender Marker = 2-3 in all stages, implementation = 3</t>
  </si>
  <si>
    <t>Gender Marker = 2-3 in all stages, implementation =2</t>
  </si>
  <si>
    <t>ALIGNMENT of the RESPONSE with the CARE APPROACH</t>
  </si>
  <si>
    <t>D</t>
  </si>
  <si>
    <t>E</t>
  </si>
  <si>
    <t>MANAGEMENT of RESPONSE EFFICIENCY &amp; PERFORMANCE against GLOBAL Standards</t>
  </si>
  <si>
    <t>response in 1-2 core sectors with link to country program focus</t>
  </si>
  <si>
    <t>response in 3-4 core sectors with link to country program focus</t>
  </si>
  <si>
    <t>central response does not reflect core sectors, no link to core program focus</t>
  </si>
  <si>
    <t>response in 1 core sector OR clear link to country program focus</t>
  </si>
  <si>
    <t>Rapid Go/Sale up decision after fast onset crisis/peak/reach of trigger within a protracted crisis</t>
  </si>
  <si>
    <t xml:space="preserve">24hrs for fast onset
48hrs for peak/trigger </t>
  </si>
  <si>
    <t xml:space="preserve">72hrs for fast onset
5-7 days for peak/trigger </t>
  </si>
  <si>
    <t xml:space="preserve">48hrs for fast onset
3-4 days for peak/trigger </t>
  </si>
  <si>
    <t xml:space="preserve">&gt;72hrs for fast onset
&gt;7 days for peak/trigger </t>
  </si>
  <si>
    <t xml:space="preserve">&gt; 24hrs for fast onset
24hrs for peak/trigger </t>
  </si>
  <si>
    <t xml:space="preserve">&gt;5 days for fast onset
&gt;10 days for peak/trigger </t>
  </si>
  <si>
    <t xml:space="preserve">48hrs for fast onset
48-72 hrs for peak/trigger </t>
  </si>
  <si>
    <t xml:space="preserve">3days  for fast onset
3-4 days for peak/trigger </t>
  </si>
  <si>
    <t xml:space="preserve">24hrs or less for fast onset
&lt; 48 hrs for peak/trigger </t>
  </si>
  <si>
    <t>24 hrs protocol followed; media feeds &amp; sitreps/ updates inconsistent</t>
  </si>
  <si>
    <t>no communications; critical violations of decision making protocols</t>
  </si>
  <si>
    <t>some internal communication but not in line with protocols</t>
  </si>
  <si>
    <t>no media feeds</t>
  </si>
  <si>
    <t>inconsistent media feeds especially during onset phase</t>
  </si>
  <si>
    <t>media feeds during onset phase but basic and not sustained</t>
  </si>
  <si>
    <t>quality media feeds (word &amp; pictures) as of protocols especially during onset</t>
  </si>
  <si>
    <t>quality media feeds (word &amp; picture) during all stages of the response</t>
  </si>
  <si>
    <t>no ERF request or ERF requested not processed</t>
  </si>
  <si>
    <t>Communications Protocols</t>
  </si>
  <si>
    <t>ERF application &amp; decision protocols (processed and responded to within 48 H of request)</t>
  </si>
  <si>
    <t>ERF response &gt; 48 hrs; OR ERF allocation &lt; 50% of requested</t>
  </si>
  <si>
    <t>CARE makes timely capacity assessment and staffing plan</t>
  </si>
  <si>
    <t>CCG Call, Sitreps</t>
  </si>
  <si>
    <t>CCG Call, Sitreps,</t>
  </si>
  <si>
    <t xml:space="preserve">24 - 78 hrs protocols followed; CCG notes, regular sitreps/updates </t>
  </si>
  <si>
    <t>all protocls observed, high quality media feeds; regular CCG notes, sitreps / updates</t>
  </si>
  <si>
    <t xml:space="preserve">Alert, CCG Call notes; sitreps/ updates, overviews, </t>
  </si>
  <si>
    <t>Decision Making &amp; Internal Communications Protocols; decisions documented and shared</t>
  </si>
  <si>
    <t>75% of the 1st phase budget is met</t>
  </si>
  <si>
    <t>Strategy, Funding matrix</t>
  </si>
  <si>
    <t>20-50% of funding target</t>
  </si>
  <si>
    <t>51-74% of funding target</t>
  </si>
  <si>
    <t>75-100% of funding target</t>
  </si>
  <si>
    <t>&gt; 100% of funding target</t>
  </si>
  <si>
    <t>&lt;20% of ERF recovered</t>
  </si>
  <si>
    <t xml:space="preserve">no coherent operat. model, ad hoc arrangements; </t>
  </si>
  <si>
    <t>operational model inconsistent with CARE protocols; partner relations not formalised</t>
  </si>
  <si>
    <t>Operational model consistent with CARE protocols, w/ formal partner arrangements</t>
  </si>
  <si>
    <t>no funding targets; 
&lt; 20% of funding target</t>
  </si>
  <si>
    <t>CARE ensures timely allocation of ERF resources (if applicable)</t>
  </si>
  <si>
    <t>ERF proposal &amp; approval documents</t>
  </si>
  <si>
    <t>ERF response within 48 hrs AND allocation = 51-75% of requested</t>
  </si>
  <si>
    <t>ERF response within 48 hrs AND allocation = 75-100% of requested</t>
  </si>
  <si>
    <t>ERF response within &lt;48 hrs AND allocation = 75-100% of requested</t>
  </si>
  <si>
    <t>no capacity assessment; no staffing plan</t>
  </si>
  <si>
    <t xml:space="preserve">capacity assessment  without staffing plan;  </t>
  </si>
  <si>
    <t>Strategy, Masterbudget; Sitreps</t>
  </si>
  <si>
    <t xml:space="preserve">Capacity assessment and staffing plans are consistent and included / reflected in Master budget </t>
  </si>
  <si>
    <t>capacity assessment &amp; staffing plan consistent and reflected in budget</t>
  </si>
  <si>
    <t>response team fully staffed and contigency plans in place</t>
  </si>
  <si>
    <t>Appeal document within 48 h (rapid) - 72 h (slow); initial response strategy within 7 days of start; comprehensive / revised strategy within 1 month of start / scale up</t>
  </si>
  <si>
    <t>no Appeal, 
no Strategy</t>
  </si>
  <si>
    <t>Appeal and / or initial Strategy late / inconsistent</t>
  </si>
  <si>
    <t>Appeal and/or initial Strategy in time but comprehensive strategy late / incomplete</t>
  </si>
  <si>
    <t>all strategic documents in time and coherent including implementation plan &amp; budget</t>
  </si>
  <si>
    <t>Appeal - initial strategy - comprehensive strategy in time and coherent (focus, targets, budget)</t>
  </si>
  <si>
    <t>CHS 4.3: Inclusive representation, participation &amp; engagement; informed consent documented where applicable</t>
  </si>
  <si>
    <t>RAR, Accountability scorecard; consent documents</t>
  </si>
  <si>
    <t>Strategy with implementation plan; AAR, CCG records</t>
  </si>
  <si>
    <t>Gender Marker 1-2 in all stages, 
implementation = 1</t>
  </si>
  <si>
    <r>
      <t xml:space="preserve">EPP, </t>
    </r>
    <r>
      <rPr>
        <sz val="12"/>
        <rFont val="Arial Narrow"/>
        <family val="2"/>
      </rPr>
      <t xml:space="preserve">GiB, </t>
    </r>
    <r>
      <rPr>
        <sz val="12"/>
        <color theme="1"/>
        <rFont val="Arial Narrow"/>
        <family val="2"/>
      </rPr>
      <t>Context &amp; risk analysis, wider response strategies</t>
    </r>
  </si>
  <si>
    <t>Sitreps, RAR, Accountability scorecard; data bases / platforms</t>
  </si>
  <si>
    <t>CHS 4.1 - 4.2: Adequate communication media and appropriate messages especially for women and marginalized groups; CHS 6.4: information exchange</t>
  </si>
  <si>
    <t>CHS. 5: Diverse feedback and complaints mechanisms ; feedback and complaint handling SOPs + adequate response capacity</t>
  </si>
  <si>
    <t xml:space="preserve">regular monitoring of 'client' satisfaction with consistently above average (2 on in 0-3 scale) scores; </t>
  </si>
  <si>
    <t>CHS. 8: Orientation and evaluation on humanitarian principles, safety and security briefing, signed Code of Conduct</t>
  </si>
  <si>
    <t>CARE monitors activities (inputs/outputs and outcomes) of the response, and shares data &amp; findings</t>
  </si>
  <si>
    <t>CHS 2.5: Response Implementation &amp; Monitoring Plan; M&amp;E and Information management capacity; Performance management  mechanisms (CCG, ERT)</t>
  </si>
  <si>
    <t>CHS 1+2: Beneficiary data compliance: SADD, beneficiary reporting standards, targeting rational</t>
  </si>
  <si>
    <t>D.1</t>
  </si>
  <si>
    <t>D.2</t>
  </si>
  <si>
    <t>D.3</t>
  </si>
  <si>
    <t>D.4</t>
  </si>
  <si>
    <t>D.5</t>
  </si>
  <si>
    <t>D.6</t>
  </si>
  <si>
    <t>D.7</t>
  </si>
  <si>
    <t>E.1</t>
  </si>
  <si>
    <t>E.2</t>
  </si>
  <si>
    <t>E.4</t>
  </si>
  <si>
    <t>E.5</t>
  </si>
  <si>
    <t>E.6</t>
  </si>
  <si>
    <t>Operational model w/ support capacity, structure and procedures; for Corporate responses: accountability matrix; formalized partnership; ref: CHS 6 + Charter4Change</t>
  </si>
  <si>
    <t>score 2 + partnership strategy w/ accountability mechanisms; corporate: accountability matrix</t>
  </si>
  <si>
    <t>score 3 + capacity building of partners; corporate: CMPs fully meet pledges</t>
  </si>
  <si>
    <t>CHS: 3.3: direct support  and capacity building for local responders; inclusive local decision making and crisis management mechanisms</t>
  </si>
  <si>
    <t>no information shared with affected people</t>
  </si>
  <si>
    <t>some infos shared, but not consistent / adequate</t>
  </si>
  <si>
    <t>consistent infos provided about CARE response</t>
  </si>
  <si>
    <t>score 2 + infos shared about wider response</t>
  </si>
  <si>
    <t>score 3 + full transparency about CARE's portfolio</t>
  </si>
  <si>
    <t>no participation by affected people</t>
  </si>
  <si>
    <t>affected people consulted but powerless</t>
  </si>
  <si>
    <t>affected people influence tech. aspects of response</t>
  </si>
  <si>
    <t>score 2 + influence over targeting</t>
  </si>
  <si>
    <t>score 3 + involvement in performance mgmt</t>
  </si>
  <si>
    <t>no feedback and complaints mechanisms</t>
  </si>
  <si>
    <t xml:space="preserve">some (inadeq.) options for complaints &amp; feedback </t>
  </si>
  <si>
    <t>basic mechanisms in placed and managed</t>
  </si>
  <si>
    <t>various (public) feedback &amp; complaints channels</t>
  </si>
  <si>
    <t>score 3 + publication of findings &amp; action</t>
  </si>
  <si>
    <t xml:space="preserve">no staff orientation or no CoC or no staff performance monitoriong </t>
  </si>
  <si>
    <t xml:space="preserve">basic staff training incl. CoC + PSEA, basic performance mgmt </t>
  </si>
  <si>
    <t>continuous staff training &amp; coaching incl. re CoC + PSEA; robust PMgmt</t>
  </si>
  <si>
    <t>score 3 + performance mgment involving external stakeholders</t>
  </si>
  <si>
    <t>CoC in place, inconsistent staff orientation &amp; perf. monitoring</t>
  </si>
  <si>
    <t>Score 3 + interagency monitoring &amp; reporting mechanisms, online data visibility;  public dissemination of evaluation findings</t>
  </si>
  <si>
    <t xml:space="preserve">No indication of reviews of evolving needs and/or performance; no reference to commonly accepted standards; </t>
  </si>
  <si>
    <t>Basic reviews of performance / evolving needs / relevance;  inadequate reference to common standards &amp; management response (CCG, ERT), no sharing</t>
  </si>
  <si>
    <t>Regular performance &amp; strategy reviews against  needs &amp; with other actors using common standards; documented mgmnt response (CCG, ERT); some sharing</t>
  </si>
  <si>
    <t>Score 2 + robust learning reviews with consistent internal sharing of lessons and formulation of recommendations</t>
  </si>
  <si>
    <t>Score 3 + public sharing of evaluation results and lessons; CARE facilitated (access to) learning platform(s).</t>
  </si>
  <si>
    <t>Lessons generated by AARs and evaluations;
Documentation available through accessible shared points;</t>
  </si>
  <si>
    <t>AAR; lessons papers</t>
  </si>
  <si>
    <t>SCORE</t>
  </si>
  <si>
    <t>FINDINGS &amp; REMARKS</t>
  </si>
  <si>
    <t>CRITERIA</t>
  </si>
  <si>
    <t>CO</t>
  </si>
  <si>
    <t>date</t>
  </si>
  <si>
    <t>prepared by</t>
  </si>
  <si>
    <t>Response</t>
  </si>
  <si>
    <t>prep. by</t>
  </si>
  <si>
    <t>prev. Score1</t>
  </si>
  <si>
    <t>prev. Score2</t>
  </si>
  <si>
    <t>A1</t>
  </si>
  <si>
    <t>A2</t>
  </si>
  <si>
    <t>A3</t>
  </si>
  <si>
    <t>B1</t>
  </si>
  <si>
    <t>B2</t>
  </si>
  <si>
    <t>B3</t>
  </si>
  <si>
    <t>C1</t>
  </si>
  <si>
    <t>C2</t>
  </si>
  <si>
    <t>C3</t>
  </si>
  <si>
    <t>ALIGNMENT with CARE APPROACH</t>
  </si>
  <si>
    <t>Response Strategy aligned</t>
  </si>
  <si>
    <t>Client Satisfaction</t>
  </si>
  <si>
    <t>Impartial assessments</t>
  </si>
  <si>
    <t>Gender Marker</t>
  </si>
  <si>
    <t>Increased Resilience</t>
  </si>
  <si>
    <t>RESPONSE PERFORMANCE SUMMARY - SYNTHESIS</t>
  </si>
  <si>
    <t>Funding targets met</t>
  </si>
  <si>
    <t>Efficient ERF use</t>
  </si>
  <si>
    <t>Operational Model</t>
  </si>
  <si>
    <t>D1</t>
  </si>
  <si>
    <t>D2</t>
  </si>
  <si>
    <t>D3</t>
  </si>
  <si>
    <t>D4</t>
  </si>
  <si>
    <t>D5</t>
  </si>
  <si>
    <t>D6</t>
  </si>
  <si>
    <t>D7</t>
  </si>
  <si>
    <t>Participation / Governance</t>
  </si>
  <si>
    <t>feedback &amp; Complaints</t>
  </si>
  <si>
    <t>Transparency &amp; Participation</t>
  </si>
  <si>
    <t xml:space="preserve">Monitoring </t>
  </si>
  <si>
    <t>Localisation</t>
  </si>
  <si>
    <t>E1</t>
  </si>
  <si>
    <t>E2</t>
  </si>
  <si>
    <t>E3</t>
  </si>
  <si>
    <t>E4</t>
  </si>
  <si>
    <t>E5</t>
  </si>
  <si>
    <t>E6</t>
  </si>
  <si>
    <t>AAR, Technical reviews</t>
  </si>
  <si>
    <t>RAR, AAR</t>
  </si>
  <si>
    <t>no collaboration with local / first responders</t>
  </si>
  <si>
    <t>local / first responders consulted and intermittently involved</t>
  </si>
  <si>
    <t>Local / first responders consulted &amp; involved in key response activities</t>
  </si>
  <si>
    <t>priority given to support of local / first responders &amp; inclusive mechanisms</t>
  </si>
  <si>
    <t>local response capacity &amp; inclusive disaster response mechanisms consistently supported</t>
  </si>
  <si>
    <t>Lessons &amp; Preparedness</t>
  </si>
  <si>
    <t xml:space="preserve">Score 2 but elaborate M&amp;E and Accountability framework + one rapid response review during start up, </t>
  </si>
  <si>
    <t>Basic M&amp;E plan with coherent targeting criteria, performance data tracking + consistent SADD collection mechanisms</t>
  </si>
  <si>
    <t>basic input/output tracking and beneficary reporting; basic targeting rational (incoherent); no (timely &amp; resourced) reviews in M&amp;E plan</t>
  </si>
  <si>
    <t>no coherent targeting &amp; input/output tracking; no M&amp;E plan; performance reporting with insufficient evidence</t>
  </si>
  <si>
    <t>SPHERE / CARE standards used &amp; monitored but inconsistent application; no evidence</t>
  </si>
  <si>
    <t>SPHERE / CARE standards applied, application documented /evaluated; only partially met</t>
  </si>
  <si>
    <t>E7</t>
  </si>
  <si>
    <t>SPHERE/CARE standards applied &amp; mostly met; evidence generated through timely AAR/RTE and or joint/mulit-agency reviews</t>
  </si>
  <si>
    <t>SPHERE/CARE standards always applied &amp; met; evidence generated through timely  reviews &amp; research</t>
  </si>
  <si>
    <t>CARE uses lessons from previous responses and existing up-to-date preparedness plans to guide activities</t>
  </si>
  <si>
    <t>EPP &amp; Contingency plans based on updated context, gender, risk &amp; capacity assessments (every 6 months); review lessons</t>
  </si>
  <si>
    <t>partial preparedness planning in last 6 months with reference to lessons</t>
  </si>
  <si>
    <t>full preparedness planning with specific reference to lessons within last 6 months</t>
  </si>
  <si>
    <t xml:space="preserve">full preparedness planning + application of documented lessons within last 3 months </t>
  </si>
  <si>
    <t>MANAGEMENT of RESPONSE EFFICIENCY &amp; PERFORMANCE against CARE Standards / Protocols</t>
  </si>
  <si>
    <t>B.4</t>
  </si>
  <si>
    <t>B.5</t>
  </si>
  <si>
    <t xml:space="preserve">Rapid Response protocols based on trigger indicators; Follow up (joint) assessments and analysis; action reviews (incl. satisfaction survey; regular strategy updates);  ref. CHS 2: effective and timely response </t>
  </si>
  <si>
    <t>no follow up analysis</t>
  </si>
  <si>
    <t>some follow-up analysis with few (insufficiently) documented adjustments</t>
  </si>
  <si>
    <t>all key assessments &amp; analysis reviewed with management response</t>
  </si>
  <si>
    <t>regular assessments against trigger indicators with some level of flexible management</t>
  </si>
  <si>
    <t>continuous monitoring of trigger indicators with full flexibility</t>
  </si>
  <si>
    <t>(Rapid) Needs assessment &amp; Gender Analysis, risk assessment conducted; ref. CHS 1: appropriate &amp; impartial assistance</t>
  </si>
  <si>
    <t xml:space="preserve">basic assessments conducted but incomplete / late </t>
  </si>
  <si>
    <t>basic assessments conducted and complete in time (including RGA)</t>
  </si>
  <si>
    <t>gendered assessments conducted early with follow up &amp; analysis</t>
  </si>
  <si>
    <t>gendered assessments conducted at all stages of response + rapid analysis</t>
  </si>
  <si>
    <t xml:space="preserve">E.3 </t>
  </si>
  <si>
    <t>E.7</t>
  </si>
  <si>
    <t>CARE participates / leads relevant coordination bodies &amp; complements national &amp; international agencies</t>
  </si>
  <si>
    <t>CHS. 6: roles &amp; responsibilities clearly established, consistent partnership agreements, seek leading role in coordinating efforts in core sectors &amp; gender</t>
  </si>
  <si>
    <t>RAR, AAR, sitreps</t>
  </si>
  <si>
    <t>CARE directly implements stand alone response</t>
  </si>
  <si>
    <t>CARE mainly implements directly, some contracting, little coordination</t>
  </si>
  <si>
    <t xml:space="preserve">CARE uses direct and indirect implementation; participates in mandatory coordination bodies </t>
  </si>
  <si>
    <t>CARE's strategy based on partnerships at all levels; CARE leads one coordination body</t>
  </si>
  <si>
    <t>CARE fully complies with Charter4Change commitments; consistent coordination &amp; leadership</t>
  </si>
  <si>
    <t>GLOBAL APPROACH INDICATORS (GI 19, 21, 22)</t>
  </si>
  <si>
    <t>TBD; ref. CHS 3</t>
  </si>
  <si>
    <r>
      <t>CARE makes timely decisions to respond / sc</t>
    </r>
    <r>
      <rPr>
        <b/>
        <sz val="11"/>
        <rFont val="Arial"/>
        <family val="2"/>
      </rPr>
      <t>ale up</t>
    </r>
    <r>
      <rPr>
        <b/>
        <sz val="11"/>
        <color theme="1"/>
        <rFont val="Arial"/>
        <family val="2"/>
      </rPr>
      <t xml:space="preserve"> response</t>
    </r>
  </si>
  <si>
    <t>E.8</t>
  </si>
  <si>
    <t>CARE shares its successes and learning points within CI and beyond</t>
  </si>
  <si>
    <t>Timely material response</t>
  </si>
  <si>
    <t>B4</t>
  </si>
  <si>
    <t>Adjust &amp; Adapt</t>
  </si>
  <si>
    <t>B5</t>
  </si>
  <si>
    <t>Timely decisions</t>
  </si>
  <si>
    <t>Adequate staffing &amp; deployments</t>
  </si>
  <si>
    <t>Coordination &amp; Complementarity</t>
  </si>
  <si>
    <t>Code of Conduct &amp; PSEA</t>
  </si>
  <si>
    <t xml:space="preserve">Technical Performance </t>
  </si>
  <si>
    <t>Performance mgmt &amp; Learning</t>
  </si>
  <si>
    <t>E8</t>
  </si>
  <si>
    <t>Efficient operational mgmt</t>
  </si>
  <si>
    <t>Adequate Communications</t>
  </si>
  <si>
    <t xml:space="preserve">4-5 days for fast onset
 5-10 days for peak/trigger </t>
  </si>
  <si>
    <t>AAP score = 2; Governance Marker =1 (if applicable), ref. CHS 4: participation in decision making</t>
  </si>
  <si>
    <t>AAP score mostly 0; 
no Governance Marker</t>
  </si>
  <si>
    <t>AAP score mostly 0-1; Governance Marker 0</t>
  </si>
  <si>
    <t xml:space="preserve">AAP score mostly 1-2; Governance Marker 1  </t>
  </si>
  <si>
    <t>AAP score consistently  = 2; Governance Marker 1</t>
  </si>
  <si>
    <t>AAP score consistently &gt; 2; Governance Marker 2+</t>
  </si>
  <si>
    <t>RPS; AAR; PIIRS</t>
  </si>
  <si>
    <t>RPS; RAR, PIIRS</t>
  </si>
  <si>
    <t>GI 21: CARE's response supports efforts by affected people to reduce vulnerability and increase resilience</t>
  </si>
  <si>
    <t>GLOBAL OUTCOME INDICATORS (GI 4 + 5):</t>
  </si>
  <si>
    <t>21-30% of ERF recovered</t>
  </si>
  <si>
    <t>&lt;31-40% of ERF recovered</t>
  </si>
  <si>
    <t>41-60% of ERF recovered</t>
  </si>
  <si>
    <t>&gt;60% of ERF recovered</t>
  </si>
  <si>
    <t>10% of affected</t>
  </si>
  <si>
    <t>&lt;2%</t>
  </si>
  <si>
    <t xml:space="preserve">2-5% </t>
  </si>
  <si>
    <t>6-8%</t>
  </si>
  <si>
    <t>9-11%</t>
  </si>
  <si>
    <t>&gt; 11%</t>
  </si>
  <si>
    <t>CARE sets adequate response targets</t>
  </si>
  <si>
    <t>Sitreps, PIIRS</t>
  </si>
  <si>
    <r>
      <t xml:space="preserve">Focus on at least 1 core sector; linkages to wider country program strategy;
</t>
    </r>
    <r>
      <rPr>
        <b/>
        <sz val="12"/>
        <color theme="1"/>
        <rFont val="Arial Narrow"/>
        <family val="2"/>
      </rPr>
      <t>CONSIDER TIMELINESS!</t>
    </r>
  </si>
  <si>
    <t>Reach of affected People (strategy)</t>
  </si>
  <si>
    <t>Reach (actuals) of Response Targets</t>
  </si>
  <si>
    <t>CHS. 7: Budget and HR planned for response reviews during each response phase based on performance assessments; dissemination of results &amp; management response to findings;</t>
  </si>
  <si>
    <t>CHS. 2.4: Response targets and performance reviews refer to SPHERE &amp; companion standards</t>
  </si>
  <si>
    <t>staffing plan inconsistent w/ assessment and not supported</t>
  </si>
  <si>
    <t>Deployment requests processed based on clear TOR are satisfied with required expertise and within required time period</t>
  </si>
  <si>
    <t>CCG Call minutes; deployment tracker; Feedback</t>
  </si>
  <si>
    <t xml:space="preserve">30-50% deployment requests processed / satisfied </t>
  </si>
  <si>
    <t>50-75% of deployment requests processed / satsified</t>
  </si>
  <si>
    <t>75-90% of deployment requests processed / satisifed</t>
  </si>
  <si>
    <t>&gt;90% of deployment requests processed / satsified</t>
  </si>
  <si>
    <t xml:space="preserve">&lt;30% deployment requests processed / satisfied; </t>
  </si>
  <si>
    <t>CARE supports efforts to build and/or complements existing local capacity for crisis prevention, mitigation and first response.</t>
  </si>
  <si>
    <t>N/R</t>
  </si>
  <si>
    <t>CARE supports, builds upon &amp; complements local capacity and structures for crisis prevention, mitigation and first response.</t>
  </si>
  <si>
    <t xml:space="preserve">there is no time frame so it is easier to measure but it does not weigh everyone in a fairly manner </t>
  </si>
  <si>
    <t xml:space="preserve">24 hours after the reqiuest aèpprovaé shoudl be issued </t>
  </si>
  <si>
    <t xml:space="preserve">Additional information </t>
  </si>
  <si>
    <t xml:space="preserve">score </t>
  </si>
  <si>
    <r>
      <t xml:space="preserve">Radar &amp; Remarks
</t>
    </r>
    <r>
      <rPr>
        <b/>
        <sz val="10"/>
        <color theme="1"/>
        <rFont val="Arial Narrow"/>
        <family val="2"/>
      </rPr>
      <t>(-1 = N/R = Not rated)</t>
    </r>
  </si>
  <si>
    <t>PROJECT DETAILS</t>
  </si>
  <si>
    <t>DATE</t>
  </si>
  <si>
    <t>MILESTONE</t>
  </si>
  <si>
    <t>POSITION</t>
  </si>
  <si>
    <t>BASELINE</t>
  </si>
  <si>
    <t>Probe Team
decision</t>
  </si>
  <si>
    <t>Probe Team
report</t>
  </si>
  <si>
    <t>CUSA OK
Nigeria
Presence</t>
  </si>
  <si>
    <t>CI OK
Nigeria
Presence</t>
  </si>
  <si>
    <t>CCG Type 3
Nigeria</t>
  </si>
  <si>
    <t>CD (CMA) starts</t>
  </si>
  <si>
    <t>Msector
Assess</t>
  </si>
  <si>
    <t>Reg LCB
Type 4</t>
  </si>
  <si>
    <t>LCB response
strategy</t>
  </si>
  <si>
    <t>Probe ----------------</t>
  </si>
  <si>
    <t>LCB TP
release</t>
  </si>
  <si>
    <t>Cholera</t>
  </si>
  <si>
    <t>Field Ops
Starts</t>
  </si>
  <si>
    <t>RAR/AAR</t>
  </si>
  <si>
    <t>OFDA deploys DART</t>
  </si>
  <si>
    <t>UN appeal 
NE-NGA</t>
  </si>
  <si>
    <t>HRW report 
SEA in IDP camps</t>
  </si>
  <si>
    <t>CI 
NO GO 
NGA</t>
  </si>
  <si>
    <t>28 INGO 
in NE-NGA</t>
  </si>
  <si>
    <t>CI-NGA
Established</t>
  </si>
  <si>
    <t>CI-NGA
temp. Regist.</t>
  </si>
  <si>
    <t>FS 
deteriorates</t>
  </si>
  <si>
    <t>LCB strategy WS:
CARE to NGA?</t>
  </si>
  <si>
    <t>NAF bombing
RANN IDP</t>
  </si>
  <si>
    <t>LCB CSO
network
formed</t>
  </si>
  <si>
    <t>Upsurge
AOG attacks</t>
  </si>
  <si>
    <t>OFDA 
solicites 
CN</t>
  </si>
  <si>
    <t>-------- PS, GiE --------
deployments</t>
  </si>
  <si>
    <t>CI LCB 
Pol&amp;Adv
WG</t>
  </si>
  <si>
    <t>NAF attack
RANN
+++  54people</t>
  </si>
  <si>
    <t>CARE at
LCB Conf
Oslo</t>
  </si>
  <si>
    <t xml:space="preserve">CARE at
LCB Oslo
Follow-up
Berlin  </t>
  </si>
  <si>
    <t>1st grant
HC-Can</t>
  </si>
  <si>
    <t>GiE &amp; Comms
deployed (ERF)</t>
  </si>
  <si>
    <t>OFDA 
process
review</t>
  </si>
  <si>
    <t>UNFPA
grant</t>
  </si>
  <si>
    <t>Assess
hard-to-reach</t>
  </si>
  <si>
    <t>ID local
partners</t>
  </si>
  <si>
    <t>CARE at
LCB Conf.
N'Djamena</t>
  </si>
  <si>
    <t>ND/HD visit
CI-NGA
opening</t>
  </si>
  <si>
    <t>add funding
SRH outreach</t>
  </si>
  <si>
    <t>1st GFD
Yobe</t>
  </si>
  <si>
    <t>HAF
orientation</t>
  </si>
  <si>
    <t>DFID shift 
to dev program</t>
  </si>
  <si>
    <t>100 school girls 
abducted Yobe state</t>
  </si>
  <si>
    <t xml:space="preserve"> LOSE project
design w/ CNgr</t>
  </si>
  <si>
    <t>recruit senior
managers</t>
  </si>
  <si>
    <t>SAFPAC start</t>
  </si>
  <si>
    <t>situational 
analysis</t>
  </si>
  <si>
    <t>AOG attack 
Dapchi</t>
  </si>
  <si>
    <t>GiE/GBV assessment
GBV cluster</t>
  </si>
  <si>
    <t>CARE reaches 
130 k in RANN</t>
  </si>
  <si>
    <t>SRH team vist
M&amp;E training</t>
  </si>
  <si>
    <t>CBT ops 
start</t>
  </si>
  <si>
    <t>IPO (Julie) / 
RMU (Diop) visit</t>
  </si>
  <si>
    <t xml:space="preserve">Open 
Damaturu </t>
  </si>
  <si>
    <t>AOG attack in Polo
CARE staff hibernate</t>
  </si>
  <si>
    <t>AOG attack Rann
INGOs suspend</t>
  </si>
  <si>
    <t xml:space="preserve"> distribution 
health 
commodities</t>
  </si>
  <si>
    <t>GFD Rann</t>
  </si>
  <si>
    <t>LH &amp; market
assessment</t>
  </si>
  <si>
    <t>LCB governers
meet - Maidug.</t>
  </si>
  <si>
    <t>YOUR PROJECT TIMELINE - example: CARE LCB-Nigeria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</si>
</sst>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yy;@"/>
    <numFmt numFmtId="165" formatCode="0.0000"/>
    <numFmt numFmtId="166" formatCode="dd\.mm\.yy;@"/>
    <numFmt numFmtId="167" formatCode="dd/mm/yy;@"/>
  </numFmts>
  <fonts count="57" x14ac:knownFonts="1">
    <font>
      <sz val="11"/>
      <color theme="1"/>
      <name val="Calibri"/>
      <family val="2"/>
      <scheme val="minor"/>
    </font>
    <font>
      <u/>
      <sz val="11"/>
      <color theme="10"/>
      <name val="Calibri"/>
      <family val="2"/>
      <scheme val="minor"/>
    </font>
    <font>
      <b/>
      <sz val="11"/>
      <color theme="1"/>
      <name val="Arial"/>
      <family val="2"/>
    </font>
    <font>
      <sz val="11"/>
      <color theme="1"/>
      <name val="Arial"/>
      <family val="2"/>
    </font>
    <font>
      <b/>
      <sz val="12"/>
      <name val="Arial"/>
      <family val="2"/>
    </font>
    <font>
      <b/>
      <i/>
      <sz val="11"/>
      <color theme="1"/>
      <name val="Arial"/>
      <family val="2"/>
    </font>
    <font>
      <b/>
      <sz val="12"/>
      <color theme="1"/>
      <name val="Arial"/>
      <family val="2"/>
    </font>
    <font>
      <b/>
      <u/>
      <sz val="12"/>
      <color theme="1"/>
      <name val="Arial"/>
      <family val="2"/>
    </font>
    <font>
      <b/>
      <sz val="14"/>
      <color theme="1"/>
      <name val="Arial"/>
      <family val="2"/>
    </font>
    <font>
      <sz val="12"/>
      <color theme="1"/>
      <name val="Arial Narrow"/>
      <family val="2"/>
    </font>
    <font>
      <i/>
      <sz val="11"/>
      <color theme="1"/>
      <name val="Arial"/>
      <family val="2"/>
    </font>
    <font>
      <sz val="11"/>
      <color rgb="FFFF0000"/>
      <name val="Arial"/>
      <family val="2"/>
    </font>
    <font>
      <sz val="11"/>
      <name val="Arial"/>
      <family val="2"/>
    </font>
    <font>
      <b/>
      <sz val="20"/>
      <color theme="1"/>
      <name val="Arial"/>
      <family val="2"/>
    </font>
    <font>
      <b/>
      <sz val="11"/>
      <name val="Arial"/>
      <family val="2"/>
    </font>
    <font>
      <b/>
      <i/>
      <sz val="14"/>
      <color theme="1"/>
      <name val="Arial"/>
      <family val="2"/>
    </font>
    <font>
      <b/>
      <sz val="14"/>
      <color theme="0"/>
      <name val="Arial"/>
      <family val="2"/>
    </font>
    <font>
      <sz val="11"/>
      <color theme="1"/>
      <name val="Arial Narrow"/>
      <family val="2"/>
    </font>
    <font>
      <b/>
      <sz val="14"/>
      <color theme="0"/>
      <name val="Arial Narrow"/>
      <family val="2"/>
    </font>
    <font>
      <b/>
      <sz val="20"/>
      <color theme="0"/>
      <name val="Arial Narrow"/>
      <family val="2"/>
    </font>
    <font>
      <b/>
      <sz val="20"/>
      <color theme="0"/>
      <name val="Arial"/>
      <family val="2"/>
    </font>
    <font>
      <b/>
      <sz val="12"/>
      <color theme="1"/>
      <name val="Arial Narrow"/>
      <family val="2"/>
    </font>
    <font>
      <sz val="12"/>
      <name val="Arial Narrow"/>
      <family val="2"/>
    </font>
    <font>
      <b/>
      <u/>
      <sz val="14"/>
      <color theme="1"/>
      <name val="Arial"/>
      <family val="2"/>
    </font>
    <font>
      <b/>
      <sz val="20"/>
      <name val="Arial"/>
      <family val="2"/>
    </font>
    <font>
      <sz val="20"/>
      <color theme="1"/>
      <name val="Arial"/>
      <family val="2"/>
    </font>
    <font>
      <b/>
      <sz val="16"/>
      <color theme="1"/>
      <name val="Arial Narrow"/>
      <family val="2"/>
    </font>
    <font>
      <b/>
      <sz val="11"/>
      <color theme="1"/>
      <name val="Arial Narrow"/>
      <family val="2"/>
    </font>
    <font>
      <b/>
      <sz val="10"/>
      <color theme="1"/>
      <name val="Arial Narrow"/>
      <family val="2"/>
    </font>
    <font>
      <sz val="10"/>
      <color theme="1"/>
      <name val="Arial Narrow"/>
      <family val="2"/>
    </font>
    <font>
      <sz val="14"/>
      <color theme="1"/>
      <name val="Arial"/>
      <family val="2"/>
    </font>
    <font>
      <sz val="10"/>
      <color theme="1"/>
      <name val="Arial"/>
      <family val="2"/>
    </font>
    <font>
      <b/>
      <sz val="10"/>
      <name val="Arial Narrow"/>
      <family val="2"/>
    </font>
    <font>
      <b/>
      <sz val="14"/>
      <color theme="10"/>
      <name val="Calibri"/>
      <family val="2"/>
      <scheme val="minor"/>
    </font>
    <font>
      <sz val="11"/>
      <name val="Arial Narrow"/>
      <family val="2"/>
    </font>
    <font>
      <b/>
      <sz val="14"/>
      <name val="Arial"/>
      <family val="2"/>
    </font>
    <font>
      <b/>
      <sz val="16"/>
      <color theme="10"/>
      <name val="Calibri"/>
      <family val="2"/>
      <scheme val="minor"/>
    </font>
    <font>
      <b/>
      <sz val="11"/>
      <color theme="1"/>
      <name val="Calibri"/>
      <family val="2"/>
      <scheme val="minor"/>
    </font>
    <font>
      <sz val="10"/>
      <name val="Calibri"/>
      <family val="2"/>
      <scheme val="minor"/>
    </font>
    <font>
      <b/>
      <sz val="20"/>
      <name val="Calibri"/>
      <family val="2"/>
      <scheme val="minor"/>
    </font>
    <font>
      <b/>
      <sz val="11"/>
      <name val="Calibri"/>
      <family val="2"/>
      <scheme val="minor"/>
    </font>
    <font>
      <sz val="10"/>
      <color rgb="FFFF0000"/>
      <name val="Calibri"/>
      <family val="2"/>
      <scheme val="minor"/>
    </font>
    <font>
      <sz val="10"/>
      <color theme="1"/>
      <name val="Calibri"/>
      <family val="2"/>
      <scheme val="minor"/>
    </font>
    <font>
      <sz val="11"/>
      <color rgb="FFFF0000"/>
      <name val="Arial Narrow"/>
      <family val="2"/>
    </font>
    <font>
      <sz val="11"/>
      <name val="Calibri"/>
      <family val="2"/>
      <scheme val="minor"/>
    </font>
    <font>
      <i/>
      <sz val="11"/>
      <color theme="1"/>
      <name val="Calibri"/>
      <family val="2"/>
      <scheme val="minor"/>
    </font>
    <font>
      <sz val="10"/>
      <color theme="1" tint="0.499984740745262"/>
      <name val="Calibri"/>
      <family val="2"/>
      <scheme val="minor"/>
    </font>
    <font>
      <sz val="20"/>
      <color theme="6" tint="-0.24994659260841701"/>
      <name val="Calibri"/>
      <family val="2"/>
      <scheme val="minor"/>
    </font>
    <font>
      <sz val="14"/>
      <color theme="6" tint="-0.24994659260841701"/>
      <name val="Calibri"/>
      <family val="1"/>
      <scheme val="minor"/>
    </font>
    <font>
      <sz val="10"/>
      <color theme="1" tint="0.34998626667073579"/>
      <name val="Cambria"/>
      <family val="2"/>
      <scheme val="major"/>
    </font>
    <font>
      <b/>
      <sz val="10"/>
      <name val="Calibri"/>
      <family val="2"/>
      <scheme val="minor"/>
    </font>
    <font>
      <b/>
      <sz val="14"/>
      <name val="Calibri"/>
      <family val="2"/>
      <scheme val="minor"/>
    </font>
    <font>
      <b/>
      <sz val="12"/>
      <name val="Calibri"/>
      <family val="2"/>
      <scheme val="minor"/>
    </font>
    <font>
      <b/>
      <i/>
      <sz val="12"/>
      <name val="Calibri"/>
      <family val="2"/>
      <scheme val="minor"/>
    </font>
    <font>
      <b/>
      <sz val="14"/>
      <color theme="1"/>
      <name val="Arial Narrow"/>
      <family val="2"/>
    </font>
    <font>
      <b/>
      <sz val="14"/>
      <name val="Arial Narrow"/>
      <family val="2"/>
    </font>
    <font>
      <b/>
      <i/>
      <sz val="11"/>
      <name val="Arial"/>
      <family val="2"/>
    </font>
  </fonts>
  <fills count="17">
    <fill>
      <patternFill patternType="none"/>
    </fill>
    <fill>
      <patternFill patternType="gray125"/>
    </fill>
    <fill>
      <patternFill patternType="solid">
        <fgColor theme="9"/>
        <bgColor indexed="64"/>
      </patternFill>
    </fill>
    <fill>
      <patternFill patternType="solid">
        <fgColor theme="8" tint="0.59999389629810485"/>
        <bgColor indexed="64"/>
      </patternFill>
    </fill>
    <fill>
      <patternFill patternType="solid">
        <fgColor theme="0"/>
        <bgColor indexed="64"/>
      </patternFill>
    </fill>
    <fill>
      <patternFill patternType="solid">
        <fgColor theme="4"/>
        <bgColor indexed="64"/>
      </patternFill>
    </fill>
    <fill>
      <patternFill patternType="solid">
        <fgColor theme="0" tint="-0.249977111117893"/>
        <bgColor indexed="64"/>
      </patternFill>
    </fill>
    <fill>
      <patternFill patternType="solid">
        <fgColor rgb="FFFF0000"/>
        <bgColor indexed="64"/>
      </patternFill>
    </fill>
    <fill>
      <patternFill patternType="solid">
        <fgColor theme="5" tint="-0.249977111117893"/>
        <bgColor indexed="64"/>
      </patternFill>
    </fill>
    <fill>
      <patternFill patternType="solid">
        <fgColor rgb="FF00B050"/>
        <bgColor indexed="64"/>
      </patternFill>
    </fill>
    <fill>
      <patternFill patternType="solid">
        <fgColor rgb="FFF79B35"/>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indexed="64"/>
      </patternFill>
    </fill>
    <fill>
      <patternFill patternType="solid">
        <fgColor rgb="FFFFFF66"/>
        <bgColor indexed="64"/>
      </patternFill>
    </fill>
    <fill>
      <patternFill patternType="solid">
        <fgColor theme="6"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style="thin">
        <color auto="1"/>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46" fillId="0" borderId="0">
      <alignment vertical="center"/>
    </xf>
    <xf numFmtId="0" fontId="47" fillId="0" borderId="0" applyNumberFormat="0" applyFill="0" applyBorder="0" applyAlignment="0" applyProtection="0"/>
    <xf numFmtId="0" fontId="48" fillId="0" borderId="0" applyNumberFormat="0" applyFill="0" applyBorder="0" applyAlignment="0" applyProtection="0"/>
  </cellStyleXfs>
  <cellXfs count="290">
    <xf numFmtId="0" fontId="0" fillId="0" borderId="0" xfId="0"/>
    <xf numFmtId="0" fontId="3" fillId="0" borderId="0" xfId="0" applyFont="1"/>
    <xf numFmtId="0" fontId="2" fillId="0" borderId="0" xfId="0" applyFont="1"/>
    <xf numFmtId="0" fontId="3" fillId="0" borderId="0" xfId="0" applyFont="1" applyFill="1"/>
    <xf numFmtId="0" fontId="5" fillId="0" borderId="0" xfId="0" applyFont="1" applyFill="1" applyAlignment="1">
      <alignment horizontal="left" vertical="top" wrapText="1"/>
    </xf>
    <xf numFmtId="0" fontId="3" fillId="4" borderId="3" xfId="0" applyFont="1" applyFill="1" applyBorder="1" applyAlignment="1">
      <alignment vertical="center" wrapText="1"/>
    </xf>
    <xf numFmtId="0" fontId="3" fillId="4" borderId="0" xfId="0" applyFont="1" applyFill="1" applyBorder="1" applyAlignment="1">
      <alignment vertical="center" wrapText="1"/>
    </xf>
    <xf numFmtId="0" fontId="6" fillId="4" borderId="0" xfId="0" applyFont="1" applyFill="1" applyBorder="1" applyAlignment="1">
      <alignment horizontal="right" vertical="center" wrapText="1"/>
    </xf>
    <xf numFmtId="0" fontId="5" fillId="4" borderId="0" xfId="0" applyFont="1" applyFill="1" applyBorder="1" applyAlignment="1">
      <alignment horizontal="left" vertical="top" wrapText="1"/>
    </xf>
    <xf numFmtId="0" fontId="3" fillId="0" borderId="0" xfId="0" applyFont="1" applyAlignment="1">
      <alignment vertical="center"/>
    </xf>
    <xf numFmtId="0" fontId="6" fillId="4" borderId="0" xfId="0" applyFont="1" applyFill="1" applyBorder="1" applyAlignment="1">
      <alignment vertical="center" wrapText="1"/>
    </xf>
    <xf numFmtId="0" fontId="6" fillId="0" borderId="1" xfId="0" applyFont="1" applyBorder="1" applyAlignment="1">
      <alignment horizontal="center" vertical="center"/>
    </xf>
    <xf numFmtId="0" fontId="8" fillId="4" borderId="3" xfId="0" applyFont="1" applyFill="1" applyBorder="1" applyAlignment="1">
      <alignment horizontal="center" vertical="center" wrapText="1"/>
    </xf>
    <xf numFmtId="0" fontId="6" fillId="0" borderId="0" xfId="0" applyFont="1" applyAlignment="1">
      <alignment horizontal="left" vertical="center" wrapText="1"/>
    </xf>
    <xf numFmtId="0" fontId="10" fillId="0" borderId="0" xfId="0" applyFont="1" applyFill="1" applyAlignment="1">
      <alignment vertical="top" wrapText="1"/>
    </xf>
    <xf numFmtId="0" fontId="3" fillId="0" borderId="0" xfId="0" applyFont="1" applyAlignment="1">
      <alignment horizontal="left" vertical="center" wrapText="1"/>
    </xf>
    <xf numFmtId="0" fontId="8" fillId="0" borderId="0" xfId="0" applyFont="1"/>
    <xf numFmtId="0" fontId="2" fillId="0" borderId="1" xfId="0" applyFont="1" applyBorder="1" applyAlignment="1">
      <alignment horizontal="left" vertical="center" wrapText="1"/>
    </xf>
    <xf numFmtId="0" fontId="14" fillId="4" borderId="1" xfId="1" applyFont="1" applyFill="1" applyBorder="1" applyAlignment="1">
      <alignment horizontal="left" vertical="center" wrapText="1"/>
    </xf>
    <xf numFmtId="0" fontId="14" fillId="0" borderId="1" xfId="1" applyFont="1" applyBorder="1" applyAlignment="1">
      <alignment horizontal="left" vertical="center" wrapText="1"/>
    </xf>
    <xf numFmtId="0" fontId="2" fillId="4" borderId="1" xfId="0" applyFont="1" applyFill="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wrapText="1"/>
    </xf>
    <xf numFmtId="0" fontId="4" fillId="0" borderId="2" xfId="1" applyFont="1" applyBorder="1" applyAlignment="1">
      <alignment horizontal="center" vertical="center" wrapText="1"/>
    </xf>
    <xf numFmtId="0" fontId="4" fillId="0" borderId="1" xfId="1" applyFont="1" applyBorder="1" applyAlignment="1">
      <alignment horizontal="center" vertical="center" wrapText="1"/>
    </xf>
    <xf numFmtId="0" fontId="6" fillId="0" borderId="1" xfId="0" applyFont="1" applyBorder="1" applyAlignment="1">
      <alignment horizontal="center" vertical="center"/>
    </xf>
    <xf numFmtId="0" fontId="14" fillId="0" borderId="2" xfId="1" applyFont="1" applyBorder="1" applyAlignment="1">
      <alignment horizontal="left" vertical="center" wrapText="1"/>
    </xf>
    <xf numFmtId="0" fontId="15" fillId="3" borderId="5" xfId="0" applyFont="1" applyFill="1" applyBorder="1" applyAlignment="1">
      <alignment vertical="top"/>
    </xf>
    <xf numFmtId="0" fontId="15" fillId="3" borderId="6" xfId="0" applyFont="1" applyFill="1" applyBorder="1" applyAlignment="1">
      <alignment vertical="top"/>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7" fillId="0" borderId="0" xfId="0" applyFont="1" applyFill="1"/>
    <xf numFmtId="0" fontId="6" fillId="0" borderId="12" xfId="0" applyFont="1" applyBorder="1" applyAlignment="1">
      <alignment horizontal="center" vertical="center"/>
    </xf>
    <xf numFmtId="0" fontId="17" fillId="0" borderId="1" xfId="0" applyFont="1" applyBorder="1" applyAlignment="1">
      <alignment horizontal="center" vertical="center" wrapText="1"/>
    </xf>
    <xf numFmtId="9" fontId="9" fillId="0" borderId="16"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8" fillId="6" borderId="14" xfId="0" applyFont="1" applyFill="1" applyBorder="1" applyAlignment="1">
      <alignment horizontal="center" vertical="center"/>
    </xf>
    <xf numFmtId="0" fontId="8" fillId="6" borderId="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0" xfId="0" applyFont="1" applyFill="1" applyAlignment="1">
      <alignment horizontal="left" vertical="center" wrapText="1"/>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 xfId="0" applyFont="1" applyFill="1" applyBorder="1" applyAlignment="1">
      <alignment horizontal="left" vertical="center" wrapText="1"/>
    </xf>
    <xf numFmtId="0" fontId="18" fillId="7" borderId="17" xfId="0" applyFont="1" applyFill="1" applyBorder="1" applyAlignment="1">
      <alignment horizontal="center" vertical="center"/>
    </xf>
    <xf numFmtId="0" fontId="16" fillId="8" borderId="18" xfId="0" applyFont="1" applyFill="1" applyBorder="1" applyAlignment="1">
      <alignment horizontal="center" vertical="center"/>
    </xf>
    <xf numFmtId="0" fontId="16" fillId="9" borderId="18" xfId="0" applyFont="1" applyFill="1" applyBorder="1" applyAlignment="1">
      <alignment horizontal="center" vertical="center"/>
    </xf>
    <xf numFmtId="0" fontId="16" fillId="10" borderId="19" xfId="0" applyFont="1" applyFill="1" applyBorder="1" applyAlignment="1">
      <alignment horizontal="center" vertical="center"/>
    </xf>
    <xf numFmtId="0" fontId="19" fillId="7" borderId="17" xfId="0" applyFont="1" applyFill="1" applyBorder="1" applyAlignment="1">
      <alignment horizontal="center" vertical="center"/>
    </xf>
    <xf numFmtId="0" fontId="20" fillId="8" borderId="18" xfId="0" applyFont="1" applyFill="1" applyBorder="1" applyAlignment="1">
      <alignment horizontal="center" vertical="center"/>
    </xf>
    <xf numFmtId="0" fontId="20" fillId="5" borderId="18" xfId="0" applyFont="1" applyFill="1" applyBorder="1" applyAlignment="1">
      <alignment horizontal="center" vertical="center" wrapText="1"/>
    </xf>
    <xf numFmtId="0" fontId="20" fillId="9" borderId="18" xfId="0" applyFont="1" applyFill="1" applyBorder="1" applyAlignment="1">
      <alignment horizontal="center" vertical="center"/>
    </xf>
    <xf numFmtId="0" fontId="20" fillId="10" borderId="19" xfId="0" applyFont="1" applyFill="1" applyBorder="1" applyAlignment="1">
      <alignment horizontal="center" vertical="center"/>
    </xf>
    <xf numFmtId="0" fontId="21"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14" fillId="0" borderId="1" xfId="0" applyFont="1" applyBorder="1" applyAlignment="1">
      <alignment horizontal="left" vertical="center" wrapText="1"/>
    </xf>
    <xf numFmtId="0" fontId="25" fillId="0" borderId="0" xfId="0" applyFont="1"/>
    <xf numFmtId="0" fontId="28" fillId="6" borderId="1" xfId="0" applyFont="1" applyFill="1" applyBorder="1" applyAlignment="1">
      <alignment vertical="center" wrapText="1"/>
    </xf>
    <xf numFmtId="0" fontId="30" fillId="0" borderId="1" xfId="0" applyFont="1" applyBorder="1" applyAlignment="1">
      <alignment horizontal="center" vertical="center"/>
    </xf>
    <xf numFmtId="0" fontId="21" fillId="6"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25" xfId="0" applyFont="1" applyBorder="1" applyAlignment="1">
      <alignment horizontal="center" vertical="center"/>
    </xf>
    <xf numFmtId="0" fontId="30" fillId="0" borderId="25" xfId="0" applyFont="1" applyFill="1" applyBorder="1" applyAlignment="1">
      <alignment horizontal="center" vertical="center"/>
    </xf>
    <xf numFmtId="0" fontId="3" fillId="0" borderId="27" xfId="0" applyFont="1" applyBorder="1" applyAlignment="1"/>
    <xf numFmtId="0" fontId="3" fillId="0" borderId="27" xfId="0" applyFont="1" applyBorder="1"/>
    <xf numFmtId="0" fontId="8" fillId="11" borderId="4" xfId="0" applyFont="1" applyFill="1" applyBorder="1" applyAlignment="1">
      <alignment horizontal="left" vertical="center" wrapText="1"/>
    </xf>
    <xf numFmtId="0" fontId="9" fillId="11" borderId="1" xfId="0" applyFont="1" applyFill="1" applyBorder="1" applyAlignment="1">
      <alignment vertical="center" wrapText="1"/>
    </xf>
    <xf numFmtId="0" fontId="8" fillId="11" borderId="1" xfId="0" applyFont="1" applyFill="1" applyBorder="1" applyAlignment="1">
      <alignment horizontal="left" vertical="center" wrapText="1"/>
    </xf>
    <xf numFmtId="0" fontId="3" fillId="0" borderId="20" xfId="0" applyFont="1" applyBorder="1"/>
    <xf numFmtId="0" fontId="6" fillId="0" borderId="2" xfId="0" applyFont="1" applyBorder="1" applyAlignment="1">
      <alignment horizontal="center" vertical="center"/>
    </xf>
    <xf numFmtId="0" fontId="3" fillId="4" borderId="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29" fillId="11" borderId="1" xfId="0" applyFont="1" applyFill="1" applyBorder="1" applyAlignment="1">
      <alignment vertical="center" wrapText="1"/>
    </xf>
    <xf numFmtId="0" fontId="29" fillId="11" borderId="25" xfId="0" applyFont="1" applyFill="1" applyBorder="1" applyAlignment="1">
      <alignment vertical="center" wrapText="1"/>
    </xf>
    <xf numFmtId="0" fontId="21" fillId="6" borderId="22" xfId="0" applyFont="1" applyFill="1" applyBorder="1" applyAlignment="1">
      <alignment horizontal="left" vertical="center" wrapText="1"/>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21" fillId="6" borderId="35" xfId="0" applyFont="1" applyFill="1" applyBorder="1" applyAlignment="1">
      <alignment horizontal="left" vertical="center" wrapText="1"/>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21" fillId="6" borderId="16" xfId="0" applyFont="1" applyFill="1" applyBorder="1" applyAlignment="1">
      <alignment vertical="center"/>
    </xf>
    <xf numFmtId="0" fontId="28" fillId="6" borderId="16" xfId="0" applyFont="1" applyFill="1" applyBorder="1" applyAlignment="1">
      <alignment vertical="center" wrapText="1"/>
    </xf>
    <xf numFmtId="0" fontId="23" fillId="2" borderId="37" xfId="0" applyFont="1" applyFill="1" applyBorder="1" applyAlignment="1">
      <alignment horizontal="center" vertical="center" wrapText="1"/>
    </xf>
    <xf numFmtId="0" fontId="23" fillId="2" borderId="35" xfId="0" applyFont="1" applyFill="1" applyBorder="1" applyAlignment="1">
      <alignment horizontal="center" vertical="center" wrapText="1"/>
    </xf>
    <xf numFmtId="164" fontId="29" fillId="0" borderId="35" xfId="0" applyNumberFormat="1" applyFont="1" applyFill="1" applyBorder="1" applyAlignment="1">
      <alignment vertical="center" wrapText="1"/>
    </xf>
    <xf numFmtId="164" fontId="29" fillId="0" borderId="38" xfId="0" applyNumberFormat="1" applyFont="1" applyFill="1" applyBorder="1" applyAlignment="1">
      <alignment vertical="center" wrapTex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164" fontId="29" fillId="0" borderId="22" xfId="0" applyNumberFormat="1" applyFont="1" applyFill="1" applyBorder="1" applyAlignment="1">
      <alignment vertical="center" wrapText="1"/>
    </xf>
    <xf numFmtId="0" fontId="30" fillId="0" borderId="35" xfId="0" applyFont="1" applyFill="1" applyBorder="1" applyAlignment="1">
      <alignment horizontal="center" vertical="center"/>
    </xf>
    <xf numFmtId="0" fontId="30" fillId="0" borderId="38" xfId="0" applyFont="1" applyFill="1" applyBorder="1" applyAlignment="1">
      <alignment horizontal="center" vertical="center"/>
    </xf>
    <xf numFmtId="9" fontId="17" fillId="0" borderId="16" xfId="0" applyNumberFormat="1" applyFont="1" applyBorder="1" applyAlignment="1">
      <alignment horizontal="center" vertical="center" wrapText="1"/>
    </xf>
    <xf numFmtId="0" fontId="3" fillId="0" borderId="30" xfId="0" applyFont="1" applyBorder="1" applyAlignment="1">
      <alignment horizontal="center"/>
    </xf>
    <xf numFmtId="0" fontId="3" fillId="0" borderId="27" xfId="0" applyFont="1" applyBorder="1" applyAlignment="1">
      <alignment horizontal="center"/>
    </xf>
    <xf numFmtId="0" fontId="28" fillId="6" borderId="24" xfId="0" applyFont="1" applyFill="1" applyBorder="1" applyAlignment="1">
      <alignment vertical="center" wrapText="1"/>
    </xf>
    <xf numFmtId="0" fontId="16" fillId="0" borderId="1" xfId="0" applyFont="1" applyBorder="1" applyAlignment="1">
      <alignment horizontal="center" vertical="center"/>
    </xf>
    <xf numFmtId="0" fontId="16" fillId="0" borderId="35" xfId="0" applyFont="1" applyBorder="1" applyAlignment="1">
      <alignment horizontal="center" vertical="center"/>
    </xf>
    <xf numFmtId="0" fontId="16" fillId="0" borderId="1" xfId="0" applyFont="1" applyFill="1" applyBorder="1" applyAlignment="1">
      <alignment horizontal="center" vertical="center"/>
    </xf>
    <xf numFmtId="164" fontId="32" fillId="0" borderId="22" xfId="0" applyNumberFormat="1" applyFont="1" applyFill="1" applyBorder="1" applyAlignment="1">
      <alignment vertical="center" wrapText="1"/>
    </xf>
    <xf numFmtId="0" fontId="33" fillId="6" borderId="1" xfId="1" applyFont="1" applyFill="1" applyBorder="1" applyAlignment="1">
      <alignment horizontal="left" vertical="center" wrapText="1"/>
    </xf>
    <xf numFmtId="0" fontId="33" fillId="6" borderId="35" xfId="1" applyFont="1" applyFill="1" applyBorder="1" applyAlignment="1">
      <alignment horizontal="left" vertical="center" wrapText="1"/>
    </xf>
    <xf numFmtId="0" fontId="34" fillId="0" borderId="0" xfId="0" applyFont="1"/>
    <xf numFmtId="0" fontId="36" fillId="0" borderId="4" xfId="1" applyFont="1" applyBorder="1" applyAlignment="1">
      <alignment horizontal="center" vertical="center" wrapText="1"/>
    </xf>
    <xf numFmtId="0" fontId="36" fillId="0" borderId="1" xfId="1" applyFont="1" applyBorder="1" applyAlignment="1">
      <alignment horizontal="center" vertical="center" wrapText="1"/>
    </xf>
    <xf numFmtId="0" fontId="3" fillId="0" borderId="0" xfId="0" applyFont="1" applyBorder="1"/>
    <xf numFmtId="0" fontId="39" fillId="0" borderId="1" xfId="1" applyFont="1" applyBorder="1" applyAlignment="1">
      <alignment horizontal="center" vertical="center" wrapText="1"/>
    </xf>
    <xf numFmtId="0" fontId="38" fillId="4" borderId="1" xfId="0" applyFont="1" applyFill="1" applyBorder="1" applyAlignment="1">
      <alignment horizontal="left" vertical="top" wrapText="1"/>
    </xf>
    <xf numFmtId="0" fontId="8" fillId="6" borderId="43" xfId="0" applyFont="1" applyFill="1" applyBorder="1" applyAlignment="1">
      <alignment horizontal="center" vertical="center"/>
    </xf>
    <xf numFmtId="0" fontId="8" fillId="6" borderId="44" xfId="0" applyFont="1" applyFill="1" applyBorder="1" applyAlignment="1">
      <alignment horizontal="center" vertical="center"/>
    </xf>
    <xf numFmtId="0" fontId="8" fillId="2" borderId="1" xfId="0" applyFont="1" applyFill="1" applyBorder="1"/>
    <xf numFmtId="0" fontId="35" fillId="2" borderId="1" xfId="0" applyFont="1" applyFill="1" applyBorder="1" applyAlignment="1">
      <alignment horizontal="center"/>
    </xf>
    <xf numFmtId="0" fontId="36" fillId="0" borderId="3" xfId="1" applyFont="1" applyBorder="1" applyAlignment="1">
      <alignment horizontal="center" vertical="center"/>
    </xf>
    <xf numFmtId="0" fontId="36" fillId="0" borderId="4" xfId="1" applyFont="1" applyBorder="1" applyAlignment="1">
      <alignment horizontal="center" vertical="center"/>
    </xf>
    <xf numFmtId="0" fontId="36" fillId="0" borderId="2" xfId="1" applyFont="1" applyBorder="1" applyAlignment="1">
      <alignment horizontal="center" vertical="center"/>
    </xf>
    <xf numFmtId="0" fontId="36" fillId="0" borderId="1" xfId="1" applyFont="1" applyBorder="1" applyAlignment="1">
      <alignment horizontal="center" vertical="center"/>
    </xf>
    <xf numFmtId="0" fontId="8" fillId="6" borderId="4" xfId="0" applyFont="1" applyFill="1" applyBorder="1" applyAlignment="1">
      <alignment horizontal="center" vertical="center"/>
    </xf>
    <xf numFmtId="0" fontId="43" fillId="0" borderId="0" xfId="0" applyFont="1" applyFill="1" applyBorder="1" applyAlignment="1">
      <alignment horizontal="left" vertical="center" wrapText="1"/>
    </xf>
    <xf numFmtId="0" fontId="38" fillId="4" borderId="2" xfId="0" applyFont="1" applyFill="1" applyBorder="1" applyAlignment="1">
      <alignment vertical="top" wrapText="1"/>
    </xf>
    <xf numFmtId="0" fontId="38" fillId="4" borderId="1" xfId="0" applyFont="1" applyFill="1" applyBorder="1" applyAlignment="1">
      <alignment vertical="top" wrapText="1"/>
    </xf>
    <xf numFmtId="0" fontId="38" fillId="4" borderId="1" xfId="0" applyFont="1" applyFill="1" applyBorder="1" applyAlignment="1">
      <alignment horizontal="left" vertical="center" wrapText="1"/>
    </xf>
    <xf numFmtId="165" fontId="0" fillId="0" borderId="0" xfId="0" applyNumberFormat="1" applyFont="1" applyBorder="1"/>
    <xf numFmtId="9" fontId="0" fillId="0" borderId="0" xfId="0" applyNumberFormat="1" applyFont="1" applyBorder="1"/>
    <xf numFmtId="3" fontId="42" fillId="14" borderId="0" xfId="0" applyNumberFormat="1" applyFont="1" applyFill="1" applyBorder="1" applyAlignment="1">
      <alignment vertical="center" wrapText="1"/>
    </xf>
    <xf numFmtId="0" fontId="9" fillId="15" borderId="1" xfId="0" applyFont="1" applyFill="1" applyBorder="1" applyAlignment="1">
      <alignment vertical="center" wrapText="1"/>
    </xf>
    <xf numFmtId="10" fontId="3" fillId="0" borderId="0" xfId="0" applyNumberFormat="1" applyFont="1"/>
    <xf numFmtId="0" fontId="9" fillId="15" borderId="1" xfId="0" applyFont="1" applyFill="1" applyBorder="1" applyAlignment="1">
      <alignment horizontal="center" vertical="center" wrapText="1"/>
    </xf>
    <xf numFmtId="10" fontId="8" fillId="0" borderId="0" xfId="0" applyNumberFormat="1" applyFont="1"/>
    <xf numFmtId="0" fontId="0" fillId="4" borderId="0" xfId="0" applyFont="1" applyFill="1" applyBorder="1" applyAlignment="1">
      <alignment vertical="center" wrapText="1"/>
    </xf>
    <xf numFmtId="9" fontId="37" fillId="4" borderId="0" xfId="0" applyNumberFormat="1" applyFont="1" applyFill="1" applyBorder="1" applyAlignment="1">
      <alignment vertical="center" wrapText="1"/>
    </xf>
    <xf numFmtId="10" fontId="37" fillId="4" borderId="0" xfId="0" applyNumberFormat="1" applyFont="1" applyFill="1" applyBorder="1" applyAlignment="1">
      <alignment vertical="center" wrapText="1"/>
    </xf>
    <xf numFmtId="0" fontId="21" fillId="6" borderId="2"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16" fillId="0" borderId="4" xfId="0" applyFont="1" applyBorder="1" applyAlignment="1">
      <alignment horizontal="center" vertical="center"/>
    </xf>
    <xf numFmtId="0" fontId="30" fillId="0" borderId="28" xfId="0" applyFont="1" applyBorder="1" applyAlignment="1">
      <alignment horizontal="center" vertical="center"/>
    </xf>
    <xf numFmtId="0" fontId="30" fillId="0" borderId="26" xfId="0" applyFont="1" applyBorder="1" applyAlignment="1">
      <alignment horizontal="center" vertical="center"/>
    </xf>
    <xf numFmtId="0" fontId="30" fillId="0" borderId="47" xfId="0" applyFont="1" applyBorder="1" applyAlignment="1">
      <alignment horizontal="center" vertical="center"/>
    </xf>
    <xf numFmtId="0" fontId="16" fillId="0" borderId="23" xfId="0" applyFont="1" applyBorder="1" applyAlignment="1">
      <alignment horizontal="center" vertical="center"/>
    </xf>
    <xf numFmtId="0" fontId="16" fillId="0" borderId="13" xfId="0" applyFont="1" applyBorder="1" applyAlignment="1">
      <alignment horizontal="center" vertical="center"/>
    </xf>
    <xf numFmtId="0" fontId="16" fillId="0" borderId="36" xfId="0" applyFont="1" applyBorder="1" applyAlignment="1">
      <alignment horizontal="center" vertical="center"/>
    </xf>
    <xf numFmtId="0" fontId="46" fillId="0" borderId="0" xfId="2" applyFill="1" applyBorder="1">
      <alignment vertical="center"/>
    </xf>
    <xf numFmtId="0" fontId="47" fillId="0" borderId="0" xfId="3" applyFill="1" applyBorder="1" applyAlignment="1">
      <alignment vertical="center"/>
    </xf>
    <xf numFmtId="0" fontId="46" fillId="16" borderId="0" xfId="2" applyFill="1" applyBorder="1">
      <alignment vertical="center"/>
    </xf>
    <xf numFmtId="0" fontId="47" fillId="16" borderId="0" xfId="3" applyFill="1" applyBorder="1" applyAlignment="1">
      <alignment vertical="center"/>
    </xf>
    <xf numFmtId="0" fontId="46" fillId="0" borderId="0" xfId="2">
      <alignment vertical="center"/>
    </xf>
    <xf numFmtId="14" fontId="46" fillId="0" borderId="0" xfId="2" applyNumberFormat="1">
      <alignment vertical="center"/>
    </xf>
    <xf numFmtId="0" fontId="46" fillId="0" borderId="0" xfId="2" applyAlignment="1">
      <alignment horizontal="center"/>
    </xf>
    <xf numFmtId="0" fontId="46" fillId="16" borderId="0" xfId="2" applyFill="1">
      <alignment vertical="center"/>
    </xf>
    <xf numFmtId="0" fontId="46" fillId="16" borderId="0" xfId="2" applyFill="1" applyAlignment="1">
      <alignment horizontal="center"/>
    </xf>
    <xf numFmtId="0" fontId="46" fillId="0" borderId="0" xfId="2" applyFill="1">
      <alignment vertical="center"/>
    </xf>
    <xf numFmtId="0" fontId="48" fillId="0" borderId="0" xfId="4" applyFill="1" applyBorder="1" applyAlignment="1">
      <alignment horizontal="left"/>
    </xf>
    <xf numFmtId="0" fontId="49" fillId="0" borderId="0" xfId="2" applyFont="1" applyAlignment="1">
      <alignment horizontal="left" vertical="center" indent="2"/>
    </xf>
    <xf numFmtId="0" fontId="49" fillId="0" borderId="0" xfId="2" applyFont="1" applyAlignment="1">
      <alignment horizontal="center" vertical="center"/>
    </xf>
    <xf numFmtId="166" fontId="46" fillId="0" borderId="0" xfId="2" applyNumberFormat="1" applyAlignment="1">
      <alignment horizontal="left" vertical="center" indent="2"/>
    </xf>
    <xf numFmtId="0" fontId="46" fillId="0" borderId="0" xfId="2" applyAlignment="1">
      <alignment horizontal="left" vertical="center" indent="2"/>
    </xf>
    <xf numFmtId="0" fontId="46" fillId="0" borderId="0" xfId="2" applyAlignment="1">
      <alignment horizontal="center" vertical="center"/>
    </xf>
    <xf numFmtId="0" fontId="46" fillId="0" borderId="0" xfId="2" applyNumberFormat="1" applyAlignment="1">
      <alignment horizontal="center" vertical="center"/>
    </xf>
    <xf numFmtId="0" fontId="46" fillId="0" borderId="0" xfId="2" applyNumberFormat="1">
      <alignment vertical="center"/>
    </xf>
    <xf numFmtId="0" fontId="46" fillId="0" borderId="0" xfId="2" applyAlignment="1">
      <alignment horizontal="left" vertical="center" wrapText="1" indent="2"/>
    </xf>
    <xf numFmtId="0" fontId="37" fillId="0" borderId="0" xfId="2" applyFont="1">
      <alignment vertical="center"/>
    </xf>
    <xf numFmtId="166" fontId="46" fillId="0" borderId="0" xfId="2" applyNumberFormat="1" applyFill="1" applyAlignment="1">
      <alignment horizontal="left" vertical="center" indent="2"/>
    </xf>
    <xf numFmtId="0" fontId="46" fillId="0" borderId="0" xfId="2" quotePrefix="1" applyAlignment="1">
      <alignment horizontal="left" vertical="center" wrapText="1" indent="2"/>
    </xf>
    <xf numFmtId="0" fontId="41" fillId="4" borderId="1" xfId="0" applyFont="1" applyFill="1" applyBorder="1" applyAlignment="1">
      <alignment horizontal="left" vertical="top" wrapText="1"/>
    </xf>
    <xf numFmtId="0" fontId="24" fillId="0" borderId="1" xfId="0" applyFont="1" applyBorder="1" applyAlignment="1">
      <alignment horizontal="center" vertical="center"/>
    </xf>
    <xf numFmtId="0" fontId="39" fillId="0" borderId="4" xfId="0" applyFont="1" applyBorder="1" applyAlignment="1">
      <alignment horizontal="center" vertical="center"/>
    </xf>
    <xf numFmtId="0" fontId="50" fillId="4" borderId="4" xfId="0" applyFont="1" applyFill="1" applyBorder="1" applyAlignment="1">
      <alignment horizontal="left" vertical="center" wrapText="1"/>
    </xf>
    <xf numFmtId="0" fontId="39" fillId="0" borderId="1" xfId="0" applyFont="1" applyBorder="1" applyAlignment="1">
      <alignment horizontal="center" vertical="center"/>
    </xf>
    <xf numFmtId="0" fontId="50" fillId="4" borderId="26" xfId="0" applyFont="1" applyFill="1" applyBorder="1" applyAlignment="1">
      <alignment vertical="center" wrapText="1"/>
    </xf>
    <xf numFmtId="0" fontId="40" fillId="4" borderId="42" xfId="0" applyFont="1" applyFill="1" applyBorder="1" applyAlignment="1">
      <alignment horizontal="left" vertical="center" wrapText="1"/>
    </xf>
    <xf numFmtId="0" fontId="52" fillId="0" borderId="1" xfId="0" applyFont="1" applyBorder="1" applyAlignment="1">
      <alignment horizontal="left" vertical="center" wrapText="1"/>
    </xf>
    <xf numFmtId="0" fontId="38" fillId="4" borderId="46" xfId="0" applyFont="1" applyFill="1" applyBorder="1" applyAlignment="1">
      <alignment horizontal="left" vertical="top" wrapText="1"/>
    </xf>
    <xf numFmtId="0" fontId="50" fillId="4" borderId="1" xfId="0" applyFont="1" applyFill="1" applyBorder="1" applyAlignment="1">
      <alignment horizontal="left" vertical="center" wrapText="1"/>
    </xf>
    <xf numFmtId="0" fontId="50" fillId="4" borderId="26" xfId="0" applyFont="1" applyFill="1" applyBorder="1" applyAlignment="1">
      <alignment horizontal="left" vertical="center" wrapText="1"/>
    </xf>
    <xf numFmtId="0" fontId="50" fillId="4" borderId="1" xfId="0" applyFont="1" applyFill="1" applyBorder="1" applyAlignment="1">
      <alignment vertical="center" wrapText="1"/>
    </xf>
    <xf numFmtId="0" fontId="51" fillId="4" borderId="1" xfId="0" applyFont="1" applyFill="1" applyBorder="1" applyAlignment="1">
      <alignment horizontal="left" vertical="center" wrapText="1"/>
    </xf>
    <xf numFmtId="0" fontId="51" fillId="0" borderId="1" xfId="0" applyFont="1" applyBorder="1" applyAlignment="1">
      <alignment horizontal="left" vertical="center" wrapText="1"/>
    </xf>
    <xf numFmtId="0" fontId="53" fillId="3" borderId="4" xfId="0" applyFont="1" applyFill="1" applyBorder="1" applyAlignment="1">
      <alignment horizontal="left" vertical="center" wrapText="1"/>
    </xf>
    <xf numFmtId="0" fontId="53" fillId="3" borderId="1" xfId="0" applyFont="1" applyFill="1" applyBorder="1" applyAlignment="1">
      <alignment horizontal="left" vertical="center" wrapText="1"/>
    </xf>
    <xf numFmtId="0" fontId="52" fillId="0" borderId="1" xfId="1" applyFont="1" applyBorder="1" applyAlignment="1">
      <alignment horizontal="left" vertical="center" wrapText="1"/>
    </xf>
    <xf numFmtId="0" fontId="35" fillId="0" borderId="1" xfId="0" applyFont="1" applyBorder="1" applyAlignment="1">
      <alignment horizontal="left" vertical="center" wrapText="1"/>
    </xf>
    <xf numFmtId="0" fontId="35" fillId="4" borderId="1" xfId="1" applyFont="1" applyFill="1" applyBorder="1" applyAlignment="1">
      <alignment horizontal="left" vertical="center" wrapText="1"/>
    </xf>
    <xf numFmtId="0" fontId="54" fillId="6" borderId="1" xfId="0" applyFont="1" applyFill="1" applyBorder="1" applyAlignment="1">
      <alignment vertical="center"/>
    </xf>
    <xf numFmtId="0" fontId="54" fillId="0" borderId="1" xfId="0" applyFont="1" applyFill="1" applyBorder="1" applyAlignment="1">
      <alignment vertical="center"/>
    </xf>
    <xf numFmtId="0" fontId="55" fillId="0" borderId="1" xfId="0" applyFont="1" applyFill="1" applyBorder="1" applyAlignment="1">
      <alignment vertical="center"/>
    </xf>
    <xf numFmtId="167" fontId="54" fillId="0" borderId="1" xfId="0" applyNumberFormat="1" applyFont="1" applyFill="1" applyBorder="1" applyAlignment="1">
      <alignment horizontal="left" vertical="center"/>
    </xf>
    <xf numFmtId="0" fontId="56" fillId="12" borderId="46" xfId="0" applyFont="1" applyFill="1" applyBorder="1" applyAlignment="1">
      <alignment vertical="center" wrapText="1"/>
    </xf>
    <xf numFmtId="0" fontId="56" fillId="12" borderId="4" xfId="0" applyFont="1" applyFill="1" applyBorder="1" applyAlignment="1">
      <alignment vertical="center" wrapText="1"/>
    </xf>
    <xf numFmtId="0" fontId="49" fillId="0" borderId="0" xfId="2" applyNumberFormat="1" applyFont="1" applyAlignment="1">
      <alignment horizontal="center" vertical="center"/>
    </xf>
    <xf numFmtId="0" fontId="1" fillId="6" borderId="22" xfId="1" applyFill="1" applyBorder="1" applyAlignment="1">
      <alignment horizontal="center" vertical="center" wrapText="1"/>
    </xf>
    <xf numFmtId="0" fontId="1" fillId="6" borderId="1" xfId="1" applyFill="1" applyBorder="1" applyAlignment="1">
      <alignment horizontal="center" vertical="center" wrapText="1"/>
    </xf>
    <xf numFmtId="0" fontId="1" fillId="6" borderId="2" xfId="1" applyFill="1" applyBorder="1" applyAlignment="1">
      <alignment horizontal="center" vertical="center" wrapText="1"/>
    </xf>
    <xf numFmtId="0" fontId="27" fillId="6" borderId="1" xfId="0" applyFont="1" applyFill="1" applyBorder="1" applyAlignment="1">
      <alignment horizontal="left"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2"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11" borderId="2" xfId="0" applyFont="1" applyFill="1" applyBorder="1" applyAlignment="1">
      <alignment horizontal="left" vertical="center" wrapText="1"/>
    </xf>
    <xf numFmtId="0" fontId="8" fillId="11" borderId="4" xfId="0" applyFont="1" applyFill="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 xfId="0" applyFont="1" applyBorder="1" applyAlignment="1">
      <alignment horizontal="center" vertical="center" wrapText="1"/>
    </xf>
    <xf numFmtId="0" fontId="3" fillId="15" borderId="0" xfId="0" applyFont="1" applyFill="1" applyAlignment="1">
      <alignment horizontal="center" vertical="center" wrapText="1"/>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9" fillId="13" borderId="2" xfId="0" applyFont="1" applyFill="1" applyBorder="1" applyAlignment="1">
      <alignment horizontal="left" vertical="center" wrapText="1"/>
    </xf>
    <xf numFmtId="0" fontId="9" fillId="13"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8" fillId="0" borderId="0" xfId="0" applyFont="1" applyAlignment="1">
      <alignment horizontal="left" vertical="top" wrapText="1"/>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23" fillId="2" borderId="1" xfId="0" applyFont="1" applyFill="1" applyBorder="1" applyAlignment="1">
      <alignment horizontal="center" vertical="center" wrapText="1"/>
    </xf>
    <xf numFmtId="0" fontId="8" fillId="6" borderId="24"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36" fillId="0" borderId="2" xfId="1" applyFont="1" applyBorder="1" applyAlignment="1">
      <alignment horizontal="center" vertical="center"/>
    </xf>
    <xf numFmtId="0" fontId="36" fillId="0" borderId="4" xfId="1" applyFont="1" applyBorder="1" applyAlignment="1">
      <alignment horizontal="center" vertical="center"/>
    </xf>
    <xf numFmtId="0" fontId="24" fillId="0" borderId="1" xfId="0" applyFont="1" applyBorder="1" applyAlignment="1">
      <alignment horizontal="center" vertical="center"/>
    </xf>
    <xf numFmtId="0" fontId="39" fillId="0" borderId="1" xfId="0" applyFont="1" applyBorder="1" applyAlignment="1">
      <alignment horizontal="center" vertical="center"/>
    </xf>
    <xf numFmtId="0" fontId="38" fillId="4" borderId="1" xfId="1" applyFont="1" applyFill="1" applyBorder="1" applyAlignment="1">
      <alignment horizontal="left" vertical="top" wrapText="1"/>
    </xf>
    <xf numFmtId="0" fontId="35" fillId="6" borderId="4" xfId="0" applyFont="1" applyFill="1" applyBorder="1" applyAlignment="1">
      <alignment horizontal="left" vertical="center" wrapText="1"/>
    </xf>
    <xf numFmtId="0" fontId="42" fillId="0" borderId="0" xfId="0" applyFont="1" applyAlignment="1">
      <alignment horizontal="left" wrapText="1"/>
    </xf>
    <xf numFmtId="0" fontId="44" fillId="0" borderId="0" xfId="0" applyFont="1" applyAlignment="1">
      <alignment horizontal="left" vertical="top" wrapText="1"/>
    </xf>
    <xf numFmtId="0" fontId="51" fillId="6" borderId="1" xfId="0" applyFont="1" applyFill="1" applyBorder="1" applyAlignment="1">
      <alignment horizontal="left" vertical="center" wrapText="1"/>
    </xf>
    <xf numFmtId="0" fontId="42" fillId="0" borderId="0" xfId="0" applyFont="1" applyAlignment="1">
      <alignment horizontal="left" vertical="center" wrapText="1"/>
    </xf>
    <xf numFmtId="0" fontId="36" fillId="0" borderId="1" xfId="1" applyFont="1" applyBorder="1" applyAlignment="1">
      <alignment horizontal="center" vertical="center"/>
    </xf>
    <xf numFmtId="0" fontId="38" fillId="4" borderId="1" xfId="1" applyFont="1" applyFill="1" applyBorder="1" applyAlignment="1">
      <alignment horizontal="left" vertical="center" wrapText="1"/>
    </xf>
    <xf numFmtId="0" fontId="45" fillId="0" borderId="0" xfId="0" applyFont="1" applyBorder="1" applyAlignment="1">
      <alignment horizontal="left" vertical="top" wrapText="1"/>
    </xf>
    <xf numFmtId="0" fontId="45" fillId="0" borderId="0" xfId="0" applyFont="1" applyBorder="1" applyAlignment="1">
      <alignment horizontal="left" vertical="top"/>
    </xf>
    <xf numFmtId="0" fontId="3" fillId="0" borderId="0" xfId="0" applyFont="1" applyAlignment="1">
      <alignment horizontal="left" wrapText="1"/>
    </xf>
    <xf numFmtId="0" fontId="36" fillId="0" borderId="3" xfId="1" applyFont="1" applyBorder="1" applyAlignment="1">
      <alignment horizontal="center" vertical="center"/>
    </xf>
    <xf numFmtId="0" fontId="50" fillId="4" borderId="1" xfId="0" applyFont="1" applyFill="1" applyBorder="1" applyAlignment="1">
      <alignment horizontal="left" vertical="center" wrapText="1"/>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50" fillId="4" borderId="2" xfId="0" applyFont="1" applyFill="1" applyBorder="1" applyAlignment="1">
      <alignment horizontal="left" vertical="center" wrapText="1"/>
    </xf>
    <xf numFmtId="0" fontId="50" fillId="4" borderId="4" xfId="0" applyFont="1" applyFill="1" applyBorder="1" applyAlignment="1">
      <alignment horizontal="left" vertical="center" wrapText="1"/>
    </xf>
    <xf numFmtId="0" fontId="13" fillId="2" borderId="39"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40"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7" fillId="6" borderId="25" xfId="0" applyFont="1" applyFill="1" applyBorder="1" applyAlignment="1">
      <alignment horizontal="left" vertical="center"/>
    </xf>
    <xf numFmtId="0" fontId="27" fillId="6" borderId="26" xfId="0" applyFont="1" applyFill="1" applyBorder="1" applyAlignment="1">
      <alignment horizontal="left"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33" xfId="0" applyFont="1" applyBorder="1" applyAlignment="1">
      <alignment horizontal="center" vertical="center"/>
    </xf>
    <xf numFmtId="0" fontId="27" fillId="0" borderId="25" xfId="0" applyFont="1" applyFill="1" applyBorder="1" applyAlignment="1">
      <alignment horizontal="center" vertical="center" wrapText="1"/>
    </xf>
    <xf numFmtId="0" fontId="27" fillId="0" borderId="26" xfId="0" applyFont="1" applyFill="1" applyBorder="1" applyAlignment="1">
      <alignment horizontal="center" vertical="center" wrapText="1"/>
    </xf>
    <xf numFmtId="0" fontId="26" fillId="6" borderId="39"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3" fillId="0" borderId="30" xfId="0" applyFont="1" applyBorder="1" applyAlignment="1">
      <alignment horizontal="left" vertical="top" wrapText="1"/>
    </xf>
    <xf numFmtId="0" fontId="3" fillId="0" borderId="27" xfId="0" applyFont="1" applyBorder="1" applyAlignment="1">
      <alignment horizontal="left" vertical="top" wrapText="1"/>
    </xf>
    <xf numFmtId="0" fontId="21" fillId="6" borderId="12" xfId="0" applyFont="1" applyFill="1" applyBorder="1" applyAlignment="1">
      <alignment horizontal="center" vertical="center" textRotation="90" wrapText="1"/>
    </xf>
    <xf numFmtId="0" fontId="21" fillId="6" borderId="34" xfId="0" applyFont="1" applyFill="1" applyBorder="1" applyAlignment="1">
      <alignment horizontal="center" vertical="center" textRotation="90" wrapText="1"/>
    </xf>
    <xf numFmtId="0" fontId="21" fillId="6" borderId="29" xfId="0" applyFont="1" applyFill="1" applyBorder="1" applyAlignment="1">
      <alignment horizontal="center" vertical="center" textRotation="90" wrapText="1"/>
    </xf>
    <xf numFmtId="0" fontId="3" fillId="0" borderId="41" xfId="0" applyFont="1" applyBorder="1" applyAlignment="1">
      <alignment horizontal="left" vertical="top" wrapText="1"/>
    </xf>
    <xf numFmtId="0" fontId="3" fillId="0" borderId="33" xfId="0" applyFont="1" applyBorder="1" applyAlignment="1">
      <alignment horizontal="left" vertical="top" wrapText="1"/>
    </xf>
    <xf numFmtId="0" fontId="3" fillId="0" borderId="9" xfId="0" applyFont="1" applyBorder="1" applyAlignment="1">
      <alignment horizontal="left" vertical="top" wrapText="1"/>
    </xf>
    <xf numFmtId="0" fontId="3" fillId="0" borderId="11" xfId="0" applyFont="1" applyBorder="1" applyAlignment="1">
      <alignment horizontal="left" vertical="top" wrapText="1"/>
    </xf>
    <xf numFmtId="0" fontId="21" fillId="6" borderId="31" xfId="0" applyFont="1" applyFill="1" applyBorder="1" applyAlignment="1">
      <alignment horizontal="center" vertical="center" textRotation="90" wrapText="1"/>
    </xf>
    <xf numFmtId="0" fontId="3" fillId="0" borderId="27" xfId="0" applyFont="1" applyBorder="1" applyAlignment="1">
      <alignment horizontal="left" vertical="center" wrapText="1"/>
    </xf>
    <xf numFmtId="0" fontId="21" fillId="6" borderId="21" xfId="0" applyFont="1" applyFill="1" applyBorder="1" applyAlignment="1">
      <alignment horizontal="center" vertical="center" textRotation="90" wrapText="1"/>
    </xf>
    <xf numFmtId="0" fontId="21" fillId="6" borderId="16" xfId="0" applyFont="1" applyFill="1" applyBorder="1" applyAlignment="1">
      <alignment horizontal="center" vertical="center" textRotation="90" wrapText="1"/>
    </xf>
    <xf numFmtId="0" fontId="21" fillId="6" borderId="37" xfId="0" applyFont="1" applyFill="1" applyBorder="1" applyAlignment="1">
      <alignment horizontal="center" vertical="center" textRotation="90" wrapText="1"/>
    </xf>
    <xf numFmtId="0" fontId="3" fillId="0" borderId="39" xfId="0" applyFont="1" applyBorder="1" applyAlignment="1">
      <alignment horizontal="left" vertical="top" wrapText="1"/>
    </xf>
    <xf numFmtId="0" fontId="21" fillId="6" borderId="14" xfId="0" applyFont="1" applyFill="1" applyBorder="1" applyAlignment="1">
      <alignment horizontal="center" vertical="center" textRotation="90" wrapText="1"/>
    </xf>
    <xf numFmtId="0" fontId="1" fillId="6" borderId="35" xfId="1" applyFill="1" applyBorder="1" applyAlignment="1">
      <alignment horizontal="center" vertical="center" wrapText="1"/>
    </xf>
    <xf numFmtId="0" fontId="1" fillId="6" borderId="4" xfId="1" applyFill="1" applyBorder="1" applyAlignment="1">
      <alignment horizontal="center" vertical="center" wrapText="1"/>
    </xf>
  </cellXfs>
  <cellStyles count="5">
    <cellStyle name="Heading 1 2" xfId="4"/>
    <cellStyle name="Hyperlink" xfId="1" builtinId="8"/>
    <cellStyle name="Normal" xfId="0" builtinId="0"/>
    <cellStyle name="Normal 2" xfId="2"/>
    <cellStyle name="Title 2" xfId="3"/>
  </cellStyles>
  <dxfs count="31">
    <dxf>
      <fill>
        <patternFill>
          <bgColor theme="9" tint="-0.24994659260841701"/>
        </patternFill>
      </fill>
    </dxf>
    <dxf>
      <fill>
        <patternFill>
          <bgColor rgb="FF00B050"/>
        </patternFill>
      </fill>
    </dxf>
    <dxf>
      <fill>
        <patternFill>
          <bgColor rgb="FFFFFF00"/>
        </patternFill>
      </fill>
    </dxf>
    <dxf>
      <fill>
        <patternFill>
          <bgColor rgb="FFFD835D"/>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FD835D"/>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FD835D"/>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FD835D"/>
        </patternFill>
      </fill>
    </dxf>
    <dxf>
      <fill>
        <patternFill>
          <bgColor rgb="FFFF0000"/>
        </patternFill>
      </fill>
    </dxf>
    <dxf>
      <numFmt numFmtId="0" formatCode="General"/>
    </dxf>
    <dxf>
      <numFmt numFmtId="0" formatCode="General"/>
      <alignment horizontal="center" vertical="center" textRotation="0" wrapText="0" indent="0" justifyLastLine="0" shrinkToFit="0" readingOrder="0"/>
    </dxf>
    <dxf>
      <alignment horizontal="left" vertical="center" textRotation="0" wrapText="0" indent="2" justifyLastLine="0" shrinkToFit="0" readingOrder="0"/>
    </dxf>
    <dxf>
      <numFmt numFmtId="166" formatCode="dd\.mm\.yy;@"/>
      <alignment horizontal="left" vertical="center" textRotation="0" wrapText="0" indent="2" justifyLastLine="0" shrinkToFit="0" readingOrder="0"/>
    </dxf>
    <dxf>
      <fill>
        <patternFill>
          <bgColor theme="9" tint="-0.24994659260841701"/>
        </patternFill>
      </fill>
    </dxf>
    <dxf>
      <fill>
        <patternFill>
          <bgColor rgb="FF00B050"/>
        </patternFill>
      </fill>
    </dxf>
    <dxf>
      <fill>
        <patternFill>
          <bgColor rgb="FFFFFF00"/>
        </patternFill>
      </fill>
    </dxf>
    <dxf>
      <fill>
        <patternFill>
          <bgColor rgb="FFFDA37F"/>
        </patternFill>
      </fill>
    </dxf>
    <dxf>
      <fill>
        <patternFill>
          <bgColor rgb="FFFF0000"/>
        </patternFill>
      </fill>
    </dxf>
    <dxf>
      <font>
        <b/>
        <i val="0"/>
        <color theme="1" tint="0.34998626667073579"/>
      </font>
      <fill>
        <patternFill>
          <bgColor theme="0"/>
        </patternFill>
      </fill>
      <border>
        <bottom style="medium">
          <color theme="6" tint="-0.24994659260841701"/>
        </bottom>
      </border>
    </dxf>
    <dxf>
      <fill>
        <patternFill>
          <bgColor theme="0" tint="-4.9989318521683403E-2"/>
        </patternFill>
      </fill>
      <border diagonalUp="0" diagonalDown="0">
        <left/>
        <right/>
        <top/>
        <bottom/>
        <vertical/>
        <horizontal style="thin">
          <color theme="0" tint="-0.14996795556505021"/>
        </horizontal>
      </border>
    </dxf>
  </dxfs>
  <tableStyles count="1" defaultTableStyle="TableStyleMedium2" defaultPivotStyle="PivotStyleLight16">
    <tableStyle name="Project Timeline" pivot="0" count="2">
      <tableStyleElement type="wholeTable" dxfId="30"/>
      <tableStyleElement type="headerRow" dxfId="29"/>
    </tableStyle>
  </tableStyles>
  <colors>
    <mruColors>
      <color rgb="FFFDA37F"/>
      <color rgb="FFFD835D"/>
      <color rgb="FFFD9473"/>
      <color rgb="FFFFA375"/>
      <color rgb="FFFD9445"/>
      <color rgb="FFFAAD22"/>
      <color rgb="FFFFFF66"/>
      <color rgb="FFF79B35"/>
      <color rgb="FFFF66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399308576993913E-2"/>
          <c:y val="3.9426523297491037E-2"/>
          <c:w val="0.87774435881027235"/>
          <c:h val="0.92114695340501795"/>
        </c:manualLayout>
      </c:layout>
      <c:barChart>
        <c:barDir val="col"/>
        <c:grouping val="clustered"/>
        <c:varyColors val="0"/>
        <c:ser>
          <c:idx val="1"/>
          <c:order val="1"/>
          <c:tx>
            <c:strRef>
              <c:f>Timeline!$D$20</c:f>
              <c:strCache>
                <c:ptCount val="1"/>
                <c:pt idx="0">
                  <c:v>POSITION</c:v>
                </c:pt>
              </c:strCache>
            </c:strRef>
          </c:tx>
          <c:spPr>
            <a:noFill/>
          </c:spPr>
          <c:invertIfNegative val="0"/>
          <c:dLbls>
            <c:dLbl>
              <c:idx val="0"/>
              <c:layout>
                <c:manualLayout>
                  <c:x val="4.7163915818921949E-8"/>
                  <c:y val="-8.2121881209074843E-18"/>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555319735976397"/>
                      <c:h val="5.8071433811703224E-2"/>
                    </c:manualLayout>
                  </c15:layout>
                </c:ext>
              </c:extLst>
            </c:dLbl>
            <c:dLbl>
              <c:idx val="1"/>
              <c:layout>
                <c:manualLayout>
                  <c:x val="5.6553999452350239E-4"/>
                  <c:y val="-7.2742754379883909E-17"/>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8.5018889178292922E-2"/>
                      <c:h val="5.8071414735342455E-2"/>
                    </c:manualLayout>
                  </c15:layout>
                </c:ext>
              </c:extLst>
            </c:dLbl>
            <c:dLbl>
              <c:idx val="2"/>
              <c:layout>
                <c:manualLayout>
                  <c:x val="-5.6540642343371199E-4"/>
                  <c:y val="0"/>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9.8589711909420966E-2"/>
                      <c:h val="5.8071414735342455E-2"/>
                    </c:manualLayout>
                  </c15:layout>
                </c:ext>
              </c:extLst>
            </c:dLbl>
            <c:dLbl>
              <c:idx val="3"/>
              <c:layout>
                <c:manualLayout>
                  <c:x val="-6.2199158947369932E-3"/>
                  <c:y val="-7.2742754379883909E-17"/>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6.9186262658643485E-2"/>
                      <c:h val="5.8071414735342455E-2"/>
                    </c:manualLayout>
                  </c15:layout>
                </c:ext>
              </c:extLst>
            </c:dLbl>
            <c:dLbl>
              <c:idx val="4"/>
              <c:layout>
                <c:manualLayout>
                  <c:x val="-3.9581121062157304E-3"/>
                  <c:y val="0"/>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6.9186262658643485E-2"/>
                      <c:h val="5.8071414735342455E-2"/>
                    </c:manualLayout>
                  </c15:layout>
                </c:ext>
              </c:extLst>
            </c:dLbl>
            <c:dLbl>
              <c:idx val="5"/>
              <c:layout>
                <c:manualLayout>
                  <c:x val="-1.130812846867507E-3"/>
                  <c:y val="0"/>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7.257896834142552E-2"/>
                      <c:h val="5.8071414735342455E-2"/>
                    </c:manualLayout>
                  </c15:layout>
                </c:ext>
              </c:extLst>
            </c:dLbl>
            <c:dLbl>
              <c:idx val="6"/>
              <c:layout>
                <c:manualLayout>
                  <c:x val="1.6963973650876338E-3"/>
                  <c:y val="1.8185688594970977E-17"/>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6.9186262658643485E-2"/>
                      <c:h val="5.8071414735342455E-2"/>
                    </c:manualLayout>
                  </c15:layout>
                </c:ext>
              </c:extLst>
            </c:dLbl>
            <c:dLbl>
              <c:idx val="7"/>
              <c:layout>
                <c:manualLayout>
                  <c:x val="-2.8272547356516823E-3"/>
                  <c:y val="-1.791538831645182E-3"/>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0.11216053464054906"/>
                      <c:h val="5.4487868430425454E-2"/>
                    </c:manualLayout>
                  </c15:layout>
                </c:ext>
              </c:extLst>
            </c:dLbl>
            <c:dLbl>
              <c:idx val="8"/>
              <c:layout>
                <c:manualLayout>
                  <c:x val="-5.6536189973717052E-4"/>
                  <c:y val="-5.9515924442471221E-3"/>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5.5615439927515421E-2"/>
                      <c:h val="5.8071414735342455E-2"/>
                    </c:manualLayout>
                  </c15:layout>
                </c:ext>
              </c:extLst>
            </c:dLbl>
            <c:dLbl>
              <c:idx val="9"/>
              <c:layout>
                <c:manualLayout>
                  <c:x val="4.5236966244359402E-3"/>
                  <c:y val="2.8216863526317871E-7"/>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8.6149791072553591E-2"/>
                      <c:h val="5.8071433811703224E-2"/>
                    </c:manualLayout>
                  </c15:layout>
                </c:ext>
              </c:extLst>
            </c:dLbl>
            <c:dLbl>
              <c:idx val="10"/>
              <c:layout>
                <c:manualLayout>
                  <c:x val="6.854017336831074E-8"/>
                  <c:y val="-1.0911539206558483E-2"/>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7.4840731115507098E-2"/>
                      <c:h val="4.4184001199722565E-2"/>
                    </c:manualLayout>
                  </c15:layout>
                </c:ext>
              </c:extLst>
            </c:dLbl>
            <c:dLbl>
              <c:idx val="11"/>
              <c:layout>
                <c:manualLayout>
                  <c:x val="-5.6531737604046317E-4"/>
                  <c:y val="-3.9674419040595411E-3"/>
                </c:manualLayout>
              </c:layout>
              <c:dLblPos val="outEnd"/>
              <c:showLegendKey val="0"/>
              <c:showVal val="0"/>
              <c:showCatName val="1"/>
              <c:showSerName val="0"/>
              <c:showPercent val="0"/>
              <c:showBubbleSize val="0"/>
              <c:extLst>
                <c:ext xmlns:c15="http://schemas.microsoft.com/office/drawing/2012/chart" uri="{CE6537A1-D6FC-4f65-9D91-7224C49458BB}">
                  <c15:layout>
                    <c:manualLayout>
                      <c:w val="9.8589711909420966E-2"/>
                      <c:h val="3.0296587664102672E-2"/>
                    </c:manualLayout>
                  </c15:layout>
                </c:ext>
              </c:extLst>
            </c:dLbl>
            <c:dLbl>
              <c:idx val="16"/>
              <c:layout>
                <c:manualLayout>
                  <c:x val="-1.1309018942606728E-3"/>
                  <c:y val="-1.1903497316245619E-2"/>
                </c:manualLayout>
              </c:layout>
              <c:dLblPos val="outEnd"/>
              <c:showLegendKey val="0"/>
              <c:showVal val="0"/>
              <c:showCatName val="1"/>
              <c:showSerName val="0"/>
              <c:showPercent val="0"/>
              <c:showBubbleSize val="0"/>
              <c:extLst>
                <c:ext xmlns:c15="http://schemas.microsoft.com/office/drawing/2012/chart" uri="{CE6537A1-D6FC-4f65-9D91-7224C49458BB}">
                  <c15:layout/>
                </c:ext>
              </c:extLst>
            </c:dLbl>
            <c:spPr>
              <a:solidFill>
                <a:schemeClr val="bg1">
                  <a:lumMod val="95000"/>
                </a:schemeClr>
              </a:solidFill>
              <a:ln>
                <a:noFill/>
              </a:ln>
              <a:effectLst/>
            </c:spPr>
            <c:txPr>
              <a:bodyPr vertOverflow="overflow" horzOverflow="overflow" wrap="square" lIns="38100" tIns="19050" rIns="38100" bIns="19050" anchor="ctr">
                <a:noAutofit/>
              </a:bodyPr>
              <a:lstStyle/>
              <a:p>
                <a:pPr>
                  <a:defRPr sz="800" cap="none" spc="10" baseline="0">
                    <a:solidFill>
                      <a:srgbClr val="002060"/>
                    </a:solidFill>
                    <a:latin typeface="+mj-lt"/>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errBars>
            <c:errBarType val="minus"/>
            <c:errValType val="percentage"/>
            <c:noEndCap val="0"/>
            <c:val val="100"/>
            <c:spPr>
              <a:ln>
                <a:solidFill>
                  <a:schemeClr val="tx1">
                    <a:lumMod val="65000"/>
                    <a:lumOff val="35000"/>
                  </a:schemeClr>
                </a:solidFill>
              </a:ln>
            </c:spPr>
          </c:errBars>
          <c:cat>
            <c:strRef>
              <c:f>Timeline!$C$21:$C$87</c:f>
              <c:strCache>
                <c:ptCount val="62"/>
                <c:pt idx="0">
                  <c:v>28 INGO 
in NE-NGA</c:v>
                </c:pt>
                <c:pt idx="1">
                  <c:v>Upsurge
AOG attacks</c:v>
                </c:pt>
                <c:pt idx="2">
                  <c:v>UN appeal 
NE-NGA</c:v>
                </c:pt>
                <c:pt idx="3">
                  <c:v>HRW report 
SEA in IDP camps</c:v>
                </c:pt>
                <c:pt idx="4">
                  <c:v>LCB strategy WS:
CARE to NGA?</c:v>
                </c:pt>
                <c:pt idx="5">
                  <c:v>CI 
NO GO 
NGA</c:v>
                </c:pt>
                <c:pt idx="6">
                  <c:v>Probe Team
decision</c:v>
                </c:pt>
                <c:pt idx="7">
                  <c:v>Probe ----------------</c:v>
                </c:pt>
                <c:pt idx="8">
                  <c:v>OFDA deploys DART</c:v>
                </c:pt>
                <c:pt idx="9">
                  <c:v>Probe Team
report</c:v>
                </c:pt>
                <c:pt idx="10">
                  <c:v>NAF bombing
RANN IDP</c:v>
                </c:pt>
                <c:pt idx="11">
                  <c:v>CUSA OK
Nigeria
Presence</c:v>
                </c:pt>
                <c:pt idx="12">
                  <c:v>CI OK
Nigeria
Presence</c:v>
                </c:pt>
                <c:pt idx="13">
                  <c:v>CCG Type 3
Nigeria</c:v>
                </c:pt>
                <c:pt idx="14">
                  <c:v>LCB CSO
network
formed</c:v>
                </c:pt>
                <c:pt idx="15">
                  <c:v>CI-NGA
Established</c:v>
                </c:pt>
                <c:pt idx="16">
                  <c:v>CARE at
LCB Conf
Oslo</c:v>
                </c:pt>
                <c:pt idx="17">
                  <c:v>Reg LCB
Type 4</c:v>
                </c:pt>
                <c:pt idx="18">
                  <c:v>Msector
Assess</c:v>
                </c:pt>
                <c:pt idx="19">
                  <c:v>OFDA 
solicites 
CN</c:v>
                </c:pt>
                <c:pt idx="20">
                  <c:v>-------- PS, GiE --------
deployments</c:v>
                </c:pt>
                <c:pt idx="21">
                  <c:v>CI LCB 
Pol&amp;Adv
WG</c:v>
                </c:pt>
                <c:pt idx="22">
                  <c:v>FS 
deteriorates</c:v>
                </c:pt>
                <c:pt idx="23">
                  <c:v>LCB response
strategy</c:v>
                </c:pt>
                <c:pt idx="24">
                  <c:v>CI-NGA
temp. Regist.</c:v>
                </c:pt>
                <c:pt idx="25">
                  <c:v>LCB TP
release</c:v>
                </c:pt>
                <c:pt idx="26">
                  <c:v>Cholera</c:v>
                </c:pt>
                <c:pt idx="27">
                  <c:v>CD (CMA) starts</c:v>
                </c:pt>
                <c:pt idx="28">
                  <c:v>NAF attack
RANN
+++  54people</c:v>
                </c:pt>
                <c:pt idx="29">
                  <c:v>1st grant
HC-Can</c:v>
                </c:pt>
                <c:pt idx="30">
                  <c:v>CARE at
LCB Oslo
Follow-up
Berlin  </c:v>
                </c:pt>
                <c:pt idx="31">
                  <c:v>GiE &amp; Comms
deployed (ERF)</c:v>
                </c:pt>
                <c:pt idx="32">
                  <c:v>OFDA 
process
review</c:v>
                </c:pt>
                <c:pt idx="33">
                  <c:v>Field Ops
Starts</c:v>
                </c:pt>
                <c:pt idx="34">
                  <c:v>ID local
partners</c:v>
                </c:pt>
                <c:pt idx="35">
                  <c:v>UNFPA
grant</c:v>
                </c:pt>
                <c:pt idx="36">
                  <c:v>Assess
hard-to-reach</c:v>
                </c:pt>
                <c:pt idx="37">
                  <c:v>ND/HD visit
CI-NGA
opening</c:v>
                </c:pt>
                <c:pt idx="38">
                  <c:v>CARE at
LCB Conf.
N'Djamena</c:v>
                </c:pt>
                <c:pt idx="39">
                  <c:v>add funding
SRH outreach</c:v>
                </c:pt>
                <c:pt idx="40">
                  <c:v>1st GFD
Yobe</c:v>
                </c:pt>
                <c:pt idx="41">
                  <c:v>HAF
orientation</c:v>
                </c:pt>
                <c:pt idx="42">
                  <c:v>DFID shift 
to dev program</c:v>
                </c:pt>
                <c:pt idx="43">
                  <c:v>100 school girls 
abducted Yobe state</c:v>
                </c:pt>
                <c:pt idx="44">
                  <c:v> LOSE project
design w/ CNgr</c:v>
                </c:pt>
                <c:pt idx="45">
                  <c:v>recruit senior
managers</c:v>
                </c:pt>
                <c:pt idx="46">
                  <c:v>SAFPAC start</c:v>
                </c:pt>
                <c:pt idx="47">
                  <c:v>situational 
analysis</c:v>
                </c:pt>
                <c:pt idx="48">
                  <c:v>AOG attack 
Dapchi</c:v>
                </c:pt>
                <c:pt idx="49">
                  <c:v>GiE/GBV assessment
GBV cluster</c:v>
                </c:pt>
                <c:pt idx="50">
                  <c:v>CBT ops 
start</c:v>
                </c:pt>
                <c:pt idx="51">
                  <c:v>SRH team vist
M&amp;E training</c:v>
                </c:pt>
                <c:pt idx="52">
                  <c:v>AOG attack Rann
INGOs suspend</c:v>
                </c:pt>
                <c:pt idx="53">
                  <c:v>CARE reaches 
130 k in RANN</c:v>
                </c:pt>
                <c:pt idx="54">
                  <c:v>IPO (Julie) / 
RMU (Diop) visit</c:v>
                </c:pt>
                <c:pt idx="55">
                  <c:v>Open 
Damaturu </c:v>
                </c:pt>
                <c:pt idx="56">
                  <c:v>AOG attack in Polo
CARE staff hibernate</c:v>
                </c:pt>
                <c:pt idx="57">
                  <c:v> distribution 
health 
commodities</c:v>
                </c:pt>
                <c:pt idx="58">
                  <c:v>GFD Rann</c:v>
                </c:pt>
                <c:pt idx="59">
                  <c:v>LH &amp; market
assessment</c:v>
                </c:pt>
                <c:pt idx="60">
                  <c:v>LCB governers
meet - Maidug.</c:v>
                </c:pt>
                <c:pt idx="61">
                  <c:v>RAR/AAR</c:v>
                </c:pt>
              </c:strCache>
            </c:strRef>
          </c:cat>
          <c:val>
            <c:numRef>
              <c:f>Timeline!$D$21:$D$87</c:f>
              <c:numCache>
                <c:formatCode>General</c:formatCode>
                <c:ptCount val="67"/>
                <c:pt idx="0">
                  <c:v>-2</c:v>
                </c:pt>
                <c:pt idx="1">
                  <c:v>-1</c:v>
                </c:pt>
                <c:pt idx="2">
                  <c:v>-2</c:v>
                </c:pt>
                <c:pt idx="3">
                  <c:v>-2</c:v>
                </c:pt>
                <c:pt idx="4">
                  <c:v>9</c:v>
                </c:pt>
                <c:pt idx="5">
                  <c:v>6</c:v>
                </c:pt>
                <c:pt idx="6">
                  <c:v>1</c:v>
                </c:pt>
                <c:pt idx="7">
                  <c:v>3</c:v>
                </c:pt>
                <c:pt idx="8">
                  <c:v>-2</c:v>
                </c:pt>
                <c:pt idx="9">
                  <c:v>2</c:v>
                </c:pt>
                <c:pt idx="10">
                  <c:v>-1</c:v>
                </c:pt>
                <c:pt idx="11">
                  <c:v>4</c:v>
                </c:pt>
                <c:pt idx="12">
                  <c:v>6</c:v>
                </c:pt>
                <c:pt idx="13">
                  <c:v>8</c:v>
                </c:pt>
                <c:pt idx="14">
                  <c:v>-2</c:v>
                </c:pt>
                <c:pt idx="15">
                  <c:v>0.5</c:v>
                </c:pt>
                <c:pt idx="16">
                  <c:v>-3</c:v>
                </c:pt>
                <c:pt idx="17">
                  <c:v>9</c:v>
                </c:pt>
                <c:pt idx="18">
                  <c:v>3</c:v>
                </c:pt>
                <c:pt idx="19">
                  <c:v>4</c:v>
                </c:pt>
                <c:pt idx="20">
                  <c:v>1.5</c:v>
                </c:pt>
                <c:pt idx="21">
                  <c:v>10</c:v>
                </c:pt>
                <c:pt idx="22">
                  <c:v>-1</c:v>
                </c:pt>
                <c:pt idx="23">
                  <c:v>9</c:v>
                </c:pt>
                <c:pt idx="24">
                  <c:v>0.5</c:v>
                </c:pt>
                <c:pt idx="25">
                  <c:v>10</c:v>
                </c:pt>
                <c:pt idx="26">
                  <c:v>-1</c:v>
                </c:pt>
                <c:pt idx="27">
                  <c:v>2</c:v>
                </c:pt>
                <c:pt idx="28">
                  <c:v>-1.5</c:v>
                </c:pt>
                <c:pt idx="29">
                  <c:v>4</c:v>
                </c:pt>
                <c:pt idx="30">
                  <c:v>-3</c:v>
                </c:pt>
                <c:pt idx="31">
                  <c:v>1</c:v>
                </c:pt>
                <c:pt idx="32">
                  <c:v>8</c:v>
                </c:pt>
                <c:pt idx="33">
                  <c:v>5</c:v>
                </c:pt>
                <c:pt idx="34">
                  <c:v>6</c:v>
                </c:pt>
                <c:pt idx="35">
                  <c:v>3</c:v>
                </c:pt>
                <c:pt idx="36">
                  <c:v>5</c:v>
                </c:pt>
                <c:pt idx="37">
                  <c:v>8</c:v>
                </c:pt>
                <c:pt idx="38">
                  <c:v>-3</c:v>
                </c:pt>
                <c:pt idx="39">
                  <c:v>4</c:v>
                </c:pt>
                <c:pt idx="40">
                  <c:v>5</c:v>
                </c:pt>
                <c:pt idx="41">
                  <c:v>7</c:v>
                </c:pt>
                <c:pt idx="42">
                  <c:v>-1</c:v>
                </c:pt>
                <c:pt idx="43">
                  <c:v>-2</c:v>
                </c:pt>
                <c:pt idx="44">
                  <c:v>4</c:v>
                </c:pt>
                <c:pt idx="45">
                  <c:v>0.5</c:v>
                </c:pt>
                <c:pt idx="46">
                  <c:v>5</c:v>
                </c:pt>
                <c:pt idx="47">
                  <c:v>3</c:v>
                </c:pt>
                <c:pt idx="48">
                  <c:v>-1</c:v>
                </c:pt>
                <c:pt idx="49">
                  <c:v>1.5</c:v>
                </c:pt>
                <c:pt idx="50">
                  <c:v>6</c:v>
                </c:pt>
                <c:pt idx="51">
                  <c:v>8</c:v>
                </c:pt>
                <c:pt idx="52">
                  <c:v>-3</c:v>
                </c:pt>
                <c:pt idx="53">
                  <c:v>11</c:v>
                </c:pt>
                <c:pt idx="54">
                  <c:v>9</c:v>
                </c:pt>
                <c:pt idx="55">
                  <c:v>7</c:v>
                </c:pt>
                <c:pt idx="56">
                  <c:v>-1</c:v>
                </c:pt>
                <c:pt idx="57">
                  <c:v>2.5</c:v>
                </c:pt>
                <c:pt idx="58">
                  <c:v>4</c:v>
                </c:pt>
                <c:pt idx="59">
                  <c:v>5</c:v>
                </c:pt>
                <c:pt idx="60">
                  <c:v>-4</c:v>
                </c:pt>
                <c:pt idx="61">
                  <c:v>7</c:v>
                </c:pt>
              </c:numCache>
            </c:numRef>
          </c:val>
        </c:ser>
        <c:dLbls>
          <c:showLegendKey val="0"/>
          <c:showVal val="0"/>
          <c:showCatName val="0"/>
          <c:showSerName val="0"/>
          <c:showPercent val="0"/>
          <c:showBubbleSize val="0"/>
        </c:dLbls>
        <c:gapWidth val="150"/>
        <c:axId val="249912896"/>
        <c:axId val="249912336"/>
      </c:barChart>
      <c:lineChart>
        <c:grouping val="standard"/>
        <c:varyColors val="0"/>
        <c:ser>
          <c:idx val="0"/>
          <c:order val="0"/>
          <c:tx>
            <c:strRef>
              <c:f>Timeline!$B$20</c:f>
              <c:strCache>
                <c:ptCount val="1"/>
                <c:pt idx="0">
                  <c:v>DATE</c:v>
                </c:pt>
              </c:strCache>
            </c:strRef>
          </c:tx>
          <c:spPr>
            <a:ln>
              <a:noFill/>
            </a:ln>
          </c:spPr>
          <c:marker>
            <c:symbol val="circle"/>
            <c:size val="7"/>
            <c:spPr>
              <a:solidFill>
                <a:schemeClr val="accent3">
                  <a:lumMod val="75000"/>
                </a:schemeClr>
              </a:solidFill>
              <a:ln w="63500" cmpd="thinThick">
                <a:solidFill>
                  <a:schemeClr val="accent6">
                    <a:lumMod val="75000"/>
                  </a:schemeClr>
                </a:solidFill>
              </a:ln>
            </c:spPr>
          </c:marker>
          <c:errBars>
            <c:errDir val="y"/>
            <c:errBarType val="both"/>
            <c:errValType val="percentage"/>
            <c:noEndCap val="0"/>
            <c:val val="5"/>
          </c:errBars>
          <c:cat>
            <c:numRef>
              <c:f>Timeline!$B$21:$B$87</c:f>
              <c:numCache>
                <c:formatCode>dd\.mm\.yy;@</c:formatCode>
                <c:ptCount val="67"/>
                <c:pt idx="0">
                  <c:v>42370</c:v>
                </c:pt>
                <c:pt idx="1">
                  <c:v>42461</c:v>
                </c:pt>
                <c:pt idx="2">
                  <c:v>42552</c:v>
                </c:pt>
                <c:pt idx="3">
                  <c:v>42644</c:v>
                </c:pt>
                <c:pt idx="4">
                  <c:v>42644</c:v>
                </c:pt>
                <c:pt idx="5">
                  <c:v>42675</c:v>
                </c:pt>
                <c:pt idx="6">
                  <c:v>42697</c:v>
                </c:pt>
                <c:pt idx="7">
                  <c:v>42705</c:v>
                </c:pt>
                <c:pt idx="8">
                  <c:v>42705</c:v>
                </c:pt>
                <c:pt idx="9">
                  <c:v>42745</c:v>
                </c:pt>
                <c:pt idx="10">
                  <c:v>42750</c:v>
                </c:pt>
                <c:pt idx="11">
                  <c:v>42755</c:v>
                </c:pt>
                <c:pt idx="12">
                  <c:v>42766</c:v>
                </c:pt>
                <c:pt idx="13">
                  <c:v>42766</c:v>
                </c:pt>
                <c:pt idx="14">
                  <c:v>42767</c:v>
                </c:pt>
                <c:pt idx="15">
                  <c:v>42776</c:v>
                </c:pt>
                <c:pt idx="16">
                  <c:v>42781</c:v>
                </c:pt>
                <c:pt idx="17">
                  <c:v>42788</c:v>
                </c:pt>
                <c:pt idx="18">
                  <c:v>42801</c:v>
                </c:pt>
                <c:pt idx="19">
                  <c:v>42809</c:v>
                </c:pt>
                <c:pt idx="20">
                  <c:v>42809</c:v>
                </c:pt>
                <c:pt idx="21">
                  <c:v>42809</c:v>
                </c:pt>
                <c:pt idx="22">
                  <c:v>42826</c:v>
                </c:pt>
                <c:pt idx="23">
                  <c:v>42843</c:v>
                </c:pt>
                <c:pt idx="24">
                  <c:v>42852</c:v>
                </c:pt>
                <c:pt idx="25">
                  <c:v>42872</c:v>
                </c:pt>
                <c:pt idx="26">
                  <c:v>42887</c:v>
                </c:pt>
                <c:pt idx="27">
                  <c:v>42917</c:v>
                </c:pt>
                <c:pt idx="28">
                  <c:v>42917</c:v>
                </c:pt>
                <c:pt idx="29">
                  <c:v>42948</c:v>
                </c:pt>
                <c:pt idx="30">
                  <c:v>42962</c:v>
                </c:pt>
                <c:pt idx="31">
                  <c:v>42962</c:v>
                </c:pt>
                <c:pt idx="32">
                  <c:v>42962</c:v>
                </c:pt>
                <c:pt idx="33">
                  <c:v>42979</c:v>
                </c:pt>
                <c:pt idx="34">
                  <c:v>42979</c:v>
                </c:pt>
                <c:pt idx="35">
                  <c:v>42993</c:v>
                </c:pt>
                <c:pt idx="36">
                  <c:v>42993</c:v>
                </c:pt>
                <c:pt idx="37">
                  <c:v>43018</c:v>
                </c:pt>
                <c:pt idx="38">
                  <c:v>43054</c:v>
                </c:pt>
                <c:pt idx="39">
                  <c:v>43054</c:v>
                </c:pt>
                <c:pt idx="40">
                  <c:v>43054</c:v>
                </c:pt>
                <c:pt idx="41">
                  <c:v>43054</c:v>
                </c:pt>
                <c:pt idx="42">
                  <c:v>43101</c:v>
                </c:pt>
                <c:pt idx="43">
                  <c:v>43132</c:v>
                </c:pt>
                <c:pt idx="44">
                  <c:v>43132</c:v>
                </c:pt>
                <c:pt idx="45">
                  <c:v>43132</c:v>
                </c:pt>
                <c:pt idx="46">
                  <c:v>43132</c:v>
                </c:pt>
                <c:pt idx="47">
                  <c:v>43132</c:v>
                </c:pt>
                <c:pt idx="48">
                  <c:v>43160</c:v>
                </c:pt>
                <c:pt idx="49">
                  <c:v>43160</c:v>
                </c:pt>
                <c:pt idx="50">
                  <c:v>43160</c:v>
                </c:pt>
                <c:pt idx="51">
                  <c:v>43160</c:v>
                </c:pt>
                <c:pt idx="52">
                  <c:v>43160</c:v>
                </c:pt>
                <c:pt idx="53">
                  <c:v>43160</c:v>
                </c:pt>
                <c:pt idx="54">
                  <c:v>43160</c:v>
                </c:pt>
                <c:pt idx="55">
                  <c:v>43160</c:v>
                </c:pt>
                <c:pt idx="56">
                  <c:v>43191</c:v>
                </c:pt>
                <c:pt idx="57">
                  <c:v>43191</c:v>
                </c:pt>
                <c:pt idx="58">
                  <c:v>43191</c:v>
                </c:pt>
                <c:pt idx="59">
                  <c:v>43191</c:v>
                </c:pt>
                <c:pt idx="60">
                  <c:v>43235</c:v>
                </c:pt>
                <c:pt idx="61">
                  <c:v>43242</c:v>
                </c:pt>
              </c:numCache>
            </c:numRef>
          </c:cat>
          <c:val>
            <c:numRef>
              <c:f>Timeline!$E$21:$E$87</c:f>
              <c:numCache>
                <c:formatCode>General</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val>
          <c:smooth val="1"/>
        </c:ser>
        <c:dLbls>
          <c:showLegendKey val="0"/>
          <c:showVal val="0"/>
          <c:showCatName val="0"/>
          <c:showSerName val="0"/>
          <c:showPercent val="0"/>
          <c:showBubbleSize val="0"/>
        </c:dLbls>
        <c:marker val="1"/>
        <c:smooth val="0"/>
        <c:axId val="249911216"/>
        <c:axId val="249911776"/>
      </c:lineChart>
      <c:dateAx>
        <c:axId val="249911216"/>
        <c:scaling>
          <c:orientation val="minMax"/>
        </c:scaling>
        <c:delete val="0"/>
        <c:axPos val="b"/>
        <c:minorGridlines>
          <c:spPr>
            <a:ln>
              <a:noFill/>
            </a:ln>
          </c:spPr>
        </c:minorGridlines>
        <c:numFmt formatCode="m/d/yyyy" sourceLinked="0"/>
        <c:majorTickMark val="cross"/>
        <c:minorTickMark val="none"/>
        <c:tickLblPos val="nextTo"/>
        <c:spPr>
          <a:solidFill>
            <a:schemeClr val="bg1">
              <a:lumMod val="95000"/>
            </a:schemeClr>
          </a:solidFill>
          <a:ln w="25400">
            <a:solidFill>
              <a:schemeClr val="accent2"/>
            </a:solidFill>
            <a:prstDash val="solid"/>
          </a:ln>
        </c:spPr>
        <c:txPr>
          <a:bodyPr/>
          <a:lstStyle/>
          <a:p>
            <a:pPr>
              <a:defRPr sz="900" b="0">
                <a:solidFill>
                  <a:schemeClr val="bg1">
                    <a:lumMod val="50000"/>
                  </a:schemeClr>
                </a:solidFill>
                <a:latin typeface="+mj-lt"/>
              </a:defRPr>
            </a:pPr>
            <a:endParaRPr lang="en-US"/>
          </a:p>
        </c:txPr>
        <c:crossAx val="249911776"/>
        <c:crosses val="autoZero"/>
        <c:auto val="1"/>
        <c:lblOffset val="100"/>
        <c:baseTimeUnit val="months"/>
        <c:majorUnit val="3"/>
        <c:majorTimeUnit val="months"/>
      </c:dateAx>
      <c:valAx>
        <c:axId val="249911776"/>
        <c:scaling>
          <c:orientation val="minMax"/>
        </c:scaling>
        <c:delete val="1"/>
        <c:axPos val="r"/>
        <c:numFmt formatCode="General" sourceLinked="1"/>
        <c:majorTickMark val="out"/>
        <c:minorTickMark val="none"/>
        <c:tickLblPos val="nextTo"/>
        <c:crossAx val="249911216"/>
        <c:crosses val="max"/>
        <c:crossBetween val="midCat"/>
      </c:valAx>
      <c:valAx>
        <c:axId val="249912336"/>
        <c:scaling>
          <c:orientation val="minMax"/>
        </c:scaling>
        <c:delete val="1"/>
        <c:axPos val="r"/>
        <c:numFmt formatCode="General" sourceLinked="1"/>
        <c:majorTickMark val="out"/>
        <c:minorTickMark val="none"/>
        <c:tickLblPos val="nextTo"/>
        <c:crossAx val="249912896"/>
        <c:crosses val="max"/>
        <c:crossBetween val="between"/>
      </c:valAx>
      <c:catAx>
        <c:axId val="249912896"/>
        <c:scaling>
          <c:orientation val="minMax"/>
        </c:scaling>
        <c:delete val="1"/>
        <c:axPos val="b"/>
        <c:numFmt formatCode="General" sourceLinked="1"/>
        <c:majorTickMark val="out"/>
        <c:minorTickMark val="none"/>
        <c:tickLblPos val="nextTo"/>
        <c:crossAx val="249912336"/>
        <c:crosses val="autoZero"/>
        <c:auto val="1"/>
        <c:lblAlgn val="ctr"/>
        <c:lblOffset val="100"/>
        <c:noMultiLvlLbl val="0"/>
      </c:catAx>
      <c:spPr>
        <a:noFill/>
      </c:spPr>
    </c:plotArea>
    <c:plotVisOnly val="0"/>
    <c:dispBlanksAs val="gap"/>
    <c:showDLblsOverMax val="0"/>
  </c:chart>
  <c:spPr>
    <a:solidFill>
      <a:schemeClr val="bg1">
        <a:lumMod val="95000"/>
      </a:schemeClr>
    </a:solidFill>
    <a:ln>
      <a:noFill/>
    </a:ln>
  </c:sp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31642247250742E-2"/>
          <c:y val="9.659612763243354E-2"/>
          <c:w val="0.74752051563174859"/>
          <c:h val="0.77194902580103075"/>
        </c:manualLayout>
      </c:layout>
      <c:radarChart>
        <c:radarStyle val="marker"/>
        <c:varyColors val="0"/>
        <c:ser>
          <c:idx val="0"/>
          <c:order val="0"/>
          <c:tx>
            <c:strRef>
              <c:f>'RPS synthesis'!$D$4</c:f>
              <c:strCache>
                <c:ptCount val="1"/>
                <c:pt idx="0">
                  <c:v>Jan-00</c:v>
                </c:pt>
              </c:strCache>
            </c:strRef>
          </c:tx>
          <c:spPr>
            <a:ln>
              <a:solidFill>
                <a:schemeClr val="tx2"/>
              </a:solidFill>
            </a:ln>
          </c:spPr>
          <c:marker>
            <c:symbol val="none"/>
          </c:marker>
          <c:cat>
            <c:strRef>
              <c:f>'RPS synthesis'!$C$5:$C$15</c:f>
              <c:strCache>
                <c:ptCount val="11"/>
                <c:pt idx="0">
                  <c:v>A1</c:v>
                </c:pt>
                <c:pt idx="1">
                  <c:v>A2</c:v>
                </c:pt>
                <c:pt idx="2">
                  <c:v>A3</c:v>
                </c:pt>
                <c:pt idx="3">
                  <c:v>B1</c:v>
                </c:pt>
                <c:pt idx="4">
                  <c:v>B2</c:v>
                </c:pt>
                <c:pt idx="5">
                  <c:v>B3</c:v>
                </c:pt>
                <c:pt idx="6">
                  <c:v>B4</c:v>
                </c:pt>
                <c:pt idx="7">
                  <c:v>B5</c:v>
                </c:pt>
                <c:pt idx="8">
                  <c:v>C1</c:v>
                </c:pt>
                <c:pt idx="9">
                  <c:v>C2</c:v>
                </c:pt>
                <c:pt idx="10">
                  <c:v>C3</c:v>
                </c:pt>
              </c:strCache>
            </c:strRef>
          </c:cat>
          <c:val>
            <c:numRef>
              <c:f>'RPS synthesis'!$D$5:$D$15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er>
        <c:dLbls>
          <c:showLegendKey val="0"/>
          <c:showVal val="0"/>
          <c:showCatName val="0"/>
          <c:showSerName val="0"/>
          <c:showPercent val="0"/>
          <c:showBubbleSize val="0"/>
        </c:dLbls>
        <c:axId val="251298128"/>
        <c:axId val="251298688"/>
        <c:extLst>
          <c:ext xmlns:c15="http://schemas.microsoft.com/office/drawing/2012/chart" uri="{02D57815-91ED-43cb-92C2-25804820EDAC}">
            <c15:filteredRadarSeries>
              <c15:ser>
                <c:idx val="1"/>
                <c:order val="1"/>
                <c:tx>
                  <c:strRef>
                    <c:extLst>
                      <c:ext uri="{02D57815-91ED-43cb-92C2-25804820EDAC}">
                        <c15:formulaRef>
                          <c15:sqref>'[1]RPS synthesis'!$E$4</c15:sqref>
                        </c15:formulaRef>
                      </c:ext>
                    </c:extLst>
                    <c:strCache>
                      <c:ptCount val="1"/>
                      <c:pt idx="0">
                        <c:v>0</c:v>
                      </c:pt>
                    </c:strCache>
                  </c:strRef>
                </c:tx>
                <c:marker>
                  <c:symbol val="none"/>
                </c:marker>
                <c:cat>
                  <c:strRef>
                    <c:extLst>
                      <c:ext uri="{02D57815-91ED-43cb-92C2-25804820EDAC}">
                        <c15:formulaRef>
                          <c15:sqref>'[1]RPS synthesis'!$C$5:$C$15</c15:sqref>
                        </c15:formulaRef>
                      </c:ext>
                    </c:extLst>
                    <c:strCache>
                      <c:ptCount val="11"/>
                      <c:pt idx="0">
                        <c:v>A1</c:v>
                      </c:pt>
                      <c:pt idx="1">
                        <c:v>A2</c:v>
                      </c:pt>
                      <c:pt idx="2">
                        <c:v>A3</c:v>
                      </c:pt>
                      <c:pt idx="3">
                        <c:v>B1</c:v>
                      </c:pt>
                      <c:pt idx="4">
                        <c:v>B2</c:v>
                      </c:pt>
                      <c:pt idx="5">
                        <c:v>B3</c:v>
                      </c:pt>
                      <c:pt idx="6">
                        <c:v>B4</c:v>
                      </c:pt>
                      <c:pt idx="7">
                        <c:v>B5</c:v>
                      </c:pt>
                      <c:pt idx="8">
                        <c:v>C1</c:v>
                      </c:pt>
                      <c:pt idx="9">
                        <c:v>C2</c:v>
                      </c:pt>
                      <c:pt idx="10">
                        <c:v>C3</c:v>
                      </c:pt>
                    </c:strCache>
                  </c:strRef>
                </c:cat>
                <c:val>
                  <c:numRef>
                    <c:extLst>
                      <c:ext uri="{02D57815-91ED-43cb-92C2-25804820EDAC}">
                        <c15:formulaRef>
                          <c15:sqref>'[1]RPS synthesis'!$E$5:$E$15</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15:ser>
            </c15:filteredRadarSeries>
            <c15:filteredRadarSeries>
              <c15:ser>
                <c:idx val="2"/>
                <c:order val="2"/>
                <c:tx>
                  <c:strRef>
                    <c:extLst xmlns:c15="http://schemas.microsoft.com/office/drawing/2012/chart">
                      <c:ext xmlns:c15="http://schemas.microsoft.com/office/drawing/2012/chart" uri="{02D57815-91ED-43cb-92C2-25804820EDAC}">
                        <c15:formulaRef>
                          <c15:sqref>'[1]RPS synthesis'!$F$4</c15:sqref>
                        </c15:formulaRef>
                      </c:ext>
                    </c:extLst>
                    <c:strCache>
                      <c:ptCount val="1"/>
                      <c:pt idx="0">
                        <c:v>0</c:v>
                      </c:pt>
                    </c:strCache>
                  </c:strRef>
                </c:tx>
                <c:marker>
                  <c:symbol val="none"/>
                </c:marker>
                <c:cat>
                  <c:strRef>
                    <c:extLst xmlns:c15="http://schemas.microsoft.com/office/drawing/2012/chart">
                      <c:ext xmlns:c15="http://schemas.microsoft.com/office/drawing/2012/chart" uri="{02D57815-91ED-43cb-92C2-25804820EDAC}">
                        <c15:formulaRef>
                          <c15:sqref>'[1]RPS synthesis'!$C$5:$C$15</c15:sqref>
                        </c15:formulaRef>
                      </c:ext>
                    </c:extLst>
                    <c:strCache>
                      <c:ptCount val="11"/>
                      <c:pt idx="0">
                        <c:v>A1</c:v>
                      </c:pt>
                      <c:pt idx="1">
                        <c:v>A2</c:v>
                      </c:pt>
                      <c:pt idx="2">
                        <c:v>A3</c:v>
                      </c:pt>
                      <c:pt idx="3">
                        <c:v>B1</c:v>
                      </c:pt>
                      <c:pt idx="4">
                        <c:v>B2</c:v>
                      </c:pt>
                      <c:pt idx="5">
                        <c:v>B3</c:v>
                      </c:pt>
                      <c:pt idx="6">
                        <c:v>B4</c:v>
                      </c:pt>
                      <c:pt idx="7">
                        <c:v>B5</c:v>
                      </c:pt>
                      <c:pt idx="8">
                        <c:v>C1</c:v>
                      </c:pt>
                      <c:pt idx="9">
                        <c:v>C2</c:v>
                      </c:pt>
                      <c:pt idx="10">
                        <c:v>C3</c:v>
                      </c:pt>
                    </c:strCache>
                  </c:strRef>
                </c:cat>
                <c:val>
                  <c:numRef>
                    <c:extLst xmlns:c15="http://schemas.microsoft.com/office/drawing/2012/chart">
                      <c:ext xmlns:c15="http://schemas.microsoft.com/office/drawing/2012/chart" uri="{02D57815-91ED-43cb-92C2-25804820EDAC}">
                        <c15:formulaRef>
                          <c15:sqref>'[1]RPS synthesis'!$F$5:$F$15</c15:sqref>
                        </c15:formulaRef>
                      </c:ext>
                    </c:extLst>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15:ser>
            </c15:filteredRadarSeries>
          </c:ext>
        </c:extLst>
      </c:radarChart>
      <c:catAx>
        <c:axId val="251298128"/>
        <c:scaling>
          <c:orientation val="minMax"/>
        </c:scaling>
        <c:delete val="0"/>
        <c:axPos val="b"/>
        <c:majorGridlines/>
        <c:numFmt formatCode="General" sourceLinked="0"/>
        <c:majorTickMark val="out"/>
        <c:minorTickMark val="none"/>
        <c:tickLblPos val="nextTo"/>
        <c:crossAx val="251298688"/>
        <c:crosses val="autoZero"/>
        <c:auto val="1"/>
        <c:lblAlgn val="ctr"/>
        <c:lblOffset val="100"/>
        <c:noMultiLvlLbl val="0"/>
      </c:catAx>
      <c:valAx>
        <c:axId val="251298688"/>
        <c:scaling>
          <c:orientation val="minMax"/>
          <c:max val="4"/>
          <c:min val="-1"/>
        </c:scaling>
        <c:delete val="0"/>
        <c:axPos val="l"/>
        <c:majorGridlines/>
        <c:numFmt formatCode="General" sourceLinked="1"/>
        <c:majorTickMark val="cross"/>
        <c:minorTickMark val="none"/>
        <c:tickLblPos val="high"/>
        <c:spPr>
          <a:ln/>
        </c:spPr>
        <c:crossAx val="251298128"/>
        <c:crosses val="autoZero"/>
        <c:crossBetween val="between"/>
        <c:majorUnit val="1"/>
        <c:minorUnit val="1"/>
      </c:valAx>
      <c:spPr>
        <a:gradFill flip="none" rotWithShape="1">
          <a:gsLst>
            <a:gs pos="12000">
              <a:srgbClr val="FF0000"/>
            </a:gs>
            <a:gs pos="0">
              <a:schemeClr val="bg1"/>
            </a:gs>
            <a:gs pos="44000">
              <a:srgbClr val="FFFF00"/>
            </a:gs>
            <a:gs pos="60000">
              <a:srgbClr val="00B050"/>
            </a:gs>
            <a:gs pos="97000">
              <a:srgbClr val="00B050"/>
            </a:gs>
          </a:gsLst>
          <a:path path="circle">
            <a:fillToRect l="50000" t="50000" r="50000" b="50000"/>
          </a:path>
          <a:tileRect/>
        </a:gradFill>
      </c:spPr>
    </c:plotArea>
    <c:legend>
      <c:legendPos val="r"/>
      <c:layout>
        <c:manualLayout>
          <c:xMode val="edge"/>
          <c:yMode val="edge"/>
          <c:x val="0.70632590118154426"/>
          <c:y val="0.77663122762156755"/>
          <c:w val="0.26986894314978305"/>
          <c:h val="0.22336877237843233"/>
        </c:manualLayout>
      </c:layout>
      <c:overlay val="0"/>
    </c:legend>
    <c:plotVisOnly val="1"/>
    <c:dispBlanksAs val="gap"/>
    <c:showDLblsOverMax val="0"/>
  </c:chart>
  <c:spPr>
    <a:ln>
      <a:solidFill>
        <a:schemeClr val="accent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71026671043834E-2"/>
          <c:y val="0.12554727345499256"/>
          <c:w val="0.44409143055722705"/>
          <c:h val="0.74890545309001488"/>
        </c:manualLayout>
      </c:layout>
      <c:radarChart>
        <c:radarStyle val="marker"/>
        <c:varyColors val="0"/>
        <c:ser>
          <c:idx val="0"/>
          <c:order val="0"/>
          <c:tx>
            <c:strRef>
              <c:f>'RPS synthesis'!$D$16</c:f>
              <c:strCache>
                <c:ptCount val="1"/>
                <c:pt idx="0">
                  <c:v>Jan-00</c:v>
                </c:pt>
              </c:strCache>
            </c:strRef>
          </c:tx>
          <c:spPr>
            <a:ln>
              <a:solidFill>
                <a:schemeClr val="tx2"/>
              </a:solidFill>
            </a:ln>
          </c:spPr>
          <c:marker>
            <c:symbol val="none"/>
          </c:marker>
          <c:cat>
            <c:strRef>
              <c:f>'RPS synthesis'!$C$17:$C$23</c:f>
              <c:strCache>
                <c:ptCount val="7"/>
                <c:pt idx="0">
                  <c:v>D1</c:v>
                </c:pt>
                <c:pt idx="1">
                  <c:v>D2</c:v>
                </c:pt>
                <c:pt idx="2">
                  <c:v>D3</c:v>
                </c:pt>
                <c:pt idx="3">
                  <c:v>D4</c:v>
                </c:pt>
                <c:pt idx="4">
                  <c:v>D5</c:v>
                </c:pt>
                <c:pt idx="5">
                  <c:v>D6</c:v>
                </c:pt>
                <c:pt idx="6">
                  <c:v>D7</c:v>
                </c:pt>
              </c:strCache>
            </c:strRef>
          </c:cat>
          <c:val>
            <c:numRef>
              <c:f>'RPS synthesis'!$D$17:$D$23</c:f>
              <c:numCache>
                <c:formatCode>General</c:formatCode>
                <c:ptCount val="7"/>
                <c:pt idx="0">
                  <c:v>-1</c:v>
                </c:pt>
                <c:pt idx="1">
                  <c:v>-1</c:v>
                </c:pt>
                <c:pt idx="2">
                  <c:v>-1</c:v>
                </c:pt>
                <c:pt idx="3">
                  <c:v>-1</c:v>
                </c:pt>
                <c:pt idx="4">
                  <c:v>-1</c:v>
                </c:pt>
                <c:pt idx="5">
                  <c:v>-1</c:v>
                </c:pt>
                <c:pt idx="6">
                  <c:v>-1</c:v>
                </c:pt>
              </c:numCache>
            </c:numRef>
          </c:val>
        </c:ser>
        <c:dLbls>
          <c:showLegendKey val="0"/>
          <c:showVal val="0"/>
          <c:showCatName val="0"/>
          <c:showSerName val="0"/>
          <c:showPercent val="0"/>
          <c:showBubbleSize val="0"/>
        </c:dLbls>
        <c:axId val="251302608"/>
        <c:axId val="251303168"/>
        <c:extLst>
          <c:ext xmlns:c15="http://schemas.microsoft.com/office/drawing/2012/chart" uri="{02D57815-91ED-43cb-92C2-25804820EDAC}">
            <c15:filteredRadarSeries>
              <c15:ser>
                <c:idx val="1"/>
                <c:order val="1"/>
                <c:tx>
                  <c:strRef>
                    <c:extLst>
                      <c:ext uri="{02D57815-91ED-43cb-92C2-25804820EDAC}">
                        <c15:formulaRef>
                          <c15:sqref>'[1]RPS synthesis'!$E$16</c15:sqref>
                        </c15:formulaRef>
                      </c:ext>
                    </c:extLst>
                    <c:strCache>
                      <c:ptCount val="1"/>
                      <c:pt idx="0">
                        <c:v>0</c:v>
                      </c:pt>
                    </c:strCache>
                  </c:strRef>
                </c:tx>
                <c:marker>
                  <c:symbol val="none"/>
                </c:marker>
                <c:cat>
                  <c:strRef>
                    <c:extLst>
                      <c:ext uri="{02D57815-91ED-43cb-92C2-25804820EDAC}">
                        <c15:formulaRef>
                          <c15:sqref>'[1]RPS synthesis'!$C$17:$C$23</c15:sqref>
                        </c15:formulaRef>
                      </c:ext>
                    </c:extLst>
                    <c:strCache>
                      <c:ptCount val="7"/>
                      <c:pt idx="0">
                        <c:v>D1</c:v>
                      </c:pt>
                      <c:pt idx="1">
                        <c:v>D2</c:v>
                      </c:pt>
                      <c:pt idx="2">
                        <c:v>D3</c:v>
                      </c:pt>
                      <c:pt idx="3">
                        <c:v>D4</c:v>
                      </c:pt>
                      <c:pt idx="4">
                        <c:v>D5</c:v>
                      </c:pt>
                      <c:pt idx="5">
                        <c:v>D6</c:v>
                      </c:pt>
                      <c:pt idx="6">
                        <c:v>D7</c:v>
                      </c:pt>
                    </c:strCache>
                  </c:strRef>
                </c:cat>
                <c:val>
                  <c:numRef>
                    <c:extLst>
                      <c:ext uri="{02D57815-91ED-43cb-92C2-25804820EDAC}">
                        <c15:formulaRef>
                          <c15:sqref>'[1]RPS synthesis'!$E$17:$E$23</c15:sqref>
                        </c15:formulaRef>
                      </c:ext>
                    </c:extLst>
                    <c:numCache>
                      <c:formatCode>General</c:formatCode>
                      <c:ptCount val="7"/>
                      <c:pt idx="0">
                        <c:v>0</c:v>
                      </c:pt>
                      <c:pt idx="1">
                        <c:v>0</c:v>
                      </c:pt>
                      <c:pt idx="2">
                        <c:v>0</c:v>
                      </c:pt>
                      <c:pt idx="3">
                        <c:v>0</c:v>
                      </c:pt>
                      <c:pt idx="4">
                        <c:v>0</c:v>
                      </c:pt>
                      <c:pt idx="5">
                        <c:v>0</c:v>
                      </c:pt>
                      <c:pt idx="6">
                        <c:v>0</c:v>
                      </c:pt>
                    </c:numCache>
                  </c:numRef>
                </c:val>
              </c15:ser>
            </c15:filteredRadarSeries>
            <c15:filteredRadarSeries>
              <c15:ser>
                <c:idx val="2"/>
                <c:order val="2"/>
                <c:tx>
                  <c:strRef>
                    <c:extLst xmlns:c15="http://schemas.microsoft.com/office/drawing/2012/chart">
                      <c:ext xmlns:c15="http://schemas.microsoft.com/office/drawing/2012/chart" uri="{02D57815-91ED-43cb-92C2-25804820EDAC}">
                        <c15:formulaRef>
                          <c15:sqref>'[1]RPS synthesis'!$F$16</c15:sqref>
                        </c15:formulaRef>
                      </c:ext>
                    </c:extLst>
                    <c:strCache>
                      <c:ptCount val="1"/>
                      <c:pt idx="0">
                        <c:v>0</c:v>
                      </c:pt>
                    </c:strCache>
                  </c:strRef>
                </c:tx>
                <c:marker>
                  <c:symbol val="none"/>
                </c:marker>
                <c:cat>
                  <c:strRef>
                    <c:extLst xmlns:c15="http://schemas.microsoft.com/office/drawing/2012/chart">
                      <c:ext xmlns:c15="http://schemas.microsoft.com/office/drawing/2012/chart" uri="{02D57815-91ED-43cb-92C2-25804820EDAC}">
                        <c15:formulaRef>
                          <c15:sqref>'[1]RPS synthesis'!$C$17:$C$23</c15:sqref>
                        </c15:formulaRef>
                      </c:ext>
                    </c:extLst>
                    <c:strCache>
                      <c:ptCount val="7"/>
                      <c:pt idx="0">
                        <c:v>D1</c:v>
                      </c:pt>
                      <c:pt idx="1">
                        <c:v>D2</c:v>
                      </c:pt>
                      <c:pt idx="2">
                        <c:v>D3</c:v>
                      </c:pt>
                      <c:pt idx="3">
                        <c:v>D4</c:v>
                      </c:pt>
                      <c:pt idx="4">
                        <c:v>D5</c:v>
                      </c:pt>
                      <c:pt idx="5">
                        <c:v>D6</c:v>
                      </c:pt>
                      <c:pt idx="6">
                        <c:v>D7</c:v>
                      </c:pt>
                    </c:strCache>
                  </c:strRef>
                </c:cat>
                <c:val>
                  <c:numRef>
                    <c:extLst xmlns:c15="http://schemas.microsoft.com/office/drawing/2012/chart">
                      <c:ext xmlns:c15="http://schemas.microsoft.com/office/drawing/2012/chart" uri="{02D57815-91ED-43cb-92C2-25804820EDAC}">
                        <c15:formulaRef>
                          <c15:sqref>'[1]RPS synthesis'!$F$17:$F$23</c15:sqref>
                        </c15:formulaRef>
                      </c:ext>
                    </c:extLst>
                    <c:numCache>
                      <c:formatCode>General</c:formatCode>
                      <c:ptCount val="7"/>
                      <c:pt idx="0">
                        <c:v>0</c:v>
                      </c:pt>
                      <c:pt idx="1">
                        <c:v>0</c:v>
                      </c:pt>
                      <c:pt idx="2">
                        <c:v>0</c:v>
                      </c:pt>
                      <c:pt idx="3">
                        <c:v>0</c:v>
                      </c:pt>
                      <c:pt idx="4">
                        <c:v>0</c:v>
                      </c:pt>
                      <c:pt idx="5">
                        <c:v>0</c:v>
                      </c:pt>
                      <c:pt idx="6">
                        <c:v>0</c:v>
                      </c:pt>
                    </c:numCache>
                  </c:numRef>
                </c:val>
              </c15:ser>
            </c15:filteredRadarSeries>
          </c:ext>
        </c:extLst>
      </c:radarChart>
      <c:catAx>
        <c:axId val="251302608"/>
        <c:scaling>
          <c:orientation val="minMax"/>
        </c:scaling>
        <c:delete val="0"/>
        <c:axPos val="b"/>
        <c:majorGridlines/>
        <c:numFmt formatCode="General" sourceLinked="0"/>
        <c:majorTickMark val="out"/>
        <c:minorTickMark val="none"/>
        <c:tickLblPos val="nextTo"/>
        <c:crossAx val="251303168"/>
        <c:crosses val="autoZero"/>
        <c:auto val="1"/>
        <c:lblAlgn val="ctr"/>
        <c:lblOffset val="100"/>
        <c:noMultiLvlLbl val="0"/>
      </c:catAx>
      <c:valAx>
        <c:axId val="251303168"/>
        <c:scaling>
          <c:orientation val="minMax"/>
          <c:max val="4"/>
          <c:min val="-1"/>
        </c:scaling>
        <c:delete val="0"/>
        <c:axPos val="l"/>
        <c:majorGridlines/>
        <c:numFmt formatCode="General" sourceLinked="1"/>
        <c:majorTickMark val="cross"/>
        <c:minorTickMark val="none"/>
        <c:tickLblPos val="nextTo"/>
        <c:crossAx val="251302608"/>
        <c:crosses val="autoZero"/>
        <c:crossBetween val="between"/>
        <c:majorUnit val="1"/>
      </c:valAx>
      <c:spPr>
        <a:gradFill>
          <a:gsLst>
            <a:gs pos="8000">
              <a:srgbClr val="FF0000"/>
            </a:gs>
            <a:gs pos="0">
              <a:schemeClr val="bg1"/>
            </a:gs>
            <a:gs pos="36000">
              <a:srgbClr val="FFFF00"/>
            </a:gs>
            <a:gs pos="64000">
              <a:srgbClr val="00B050"/>
            </a:gs>
          </a:gsLst>
          <a:path path="circle">
            <a:fillToRect l="50000" t="50000" r="50000" b="50000"/>
          </a:path>
        </a:gradFill>
      </c:spPr>
    </c:plotArea>
    <c:legend>
      <c:legendPos val="r"/>
      <c:layout>
        <c:manualLayout>
          <c:xMode val="edge"/>
          <c:yMode val="edge"/>
          <c:x val="0.71537598204264874"/>
          <c:y val="0.81968413948256469"/>
          <c:w val="0.25768799102132434"/>
          <c:h val="0.13777457817772779"/>
        </c:manualLayout>
      </c:layout>
      <c:overlay val="0"/>
    </c:legend>
    <c:plotVisOnly val="1"/>
    <c:dispBlanksAs val="gap"/>
    <c:showDLblsOverMax val="0"/>
  </c:chart>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916609417111447E-2"/>
          <c:y val="0.10593331006038038"/>
          <c:w val="0.54046081488136144"/>
          <c:h val="0.7933858267716537"/>
        </c:manualLayout>
      </c:layout>
      <c:radarChart>
        <c:radarStyle val="marker"/>
        <c:varyColors val="0"/>
        <c:ser>
          <c:idx val="0"/>
          <c:order val="0"/>
          <c:tx>
            <c:strRef>
              <c:f>'RPS synthesis'!$D$24</c:f>
              <c:strCache>
                <c:ptCount val="1"/>
                <c:pt idx="0">
                  <c:v>Jan-00</c:v>
                </c:pt>
              </c:strCache>
            </c:strRef>
          </c:tx>
          <c:spPr>
            <a:ln>
              <a:solidFill>
                <a:schemeClr val="tx2"/>
              </a:solidFill>
            </a:ln>
          </c:spPr>
          <c:marker>
            <c:symbol val="none"/>
          </c:marker>
          <c:cat>
            <c:strRef>
              <c:f>'RPS synthesis'!$C$25:$C$32</c:f>
              <c:strCache>
                <c:ptCount val="8"/>
                <c:pt idx="0">
                  <c:v>E1</c:v>
                </c:pt>
                <c:pt idx="1">
                  <c:v>E2</c:v>
                </c:pt>
                <c:pt idx="2">
                  <c:v>E3</c:v>
                </c:pt>
                <c:pt idx="3">
                  <c:v>E4</c:v>
                </c:pt>
                <c:pt idx="4">
                  <c:v>E5</c:v>
                </c:pt>
                <c:pt idx="5">
                  <c:v>E6</c:v>
                </c:pt>
                <c:pt idx="6">
                  <c:v>E7</c:v>
                </c:pt>
                <c:pt idx="7">
                  <c:v>E8</c:v>
                </c:pt>
              </c:strCache>
            </c:strRef>
          </c:cat>
          <c:val>
            <c:numRef>
              <c:f>'RPS synthesis'!$D$25:$D$32</c:f>
              <c:numCache>
                <c:formatCode>General</c:formatCode>
                <c:ptCount val="8"/>
                <c:pt idx="0">
                  <c:v>-1</c:v>
                </c:pt>
                <c:pt idx="1">
                  <c:v>-1</c:v>
                </c:pt>
                <c:pt idx="2">
                  <c:v>-1</c:v>
                </c:pt>
                <c:pt idx="3">
                  <c:v>-1</c:v>
                </c:pt>
                <c:pt idx="4">
                  <c:v>-1</c:v>
                </c:pt>
                <c:pt idx="5">
                  <c:v>-1</c:v>
                </c:pt>
                <c:pt idx="6">
                  <c:v>-1</c:v>
                </c:pt>
                <c:pt idx="7">
                  <c:v>-1</c:v>
                </c:pt>
              </c:numCache>
            </c:numRef>
          </c:val>
        </c:ser>
        <c:dLbls>
          <c:showLegendKey val="0"/>
          <c:showVal val="0"/>
          <c:showCatName val="0"/>
          <c:showSerName val="0"/>
          <c:showPercent val="0"/>
          <c:showBubbleSize val="0"/>
        </c:dLbls>
        <c:axId val="250185392"/>
        <c:axId val="250185952"/>
        <c:extLst>
          <c:ext xmlns:c15="http://schemas.microsoft.com/office/drawing/2012/chart" uri="{02D57815-91ED-43cb-92C2-25804820EDAC}">
            <c15:filteredRadarSeries>
              <c15:ser>
                <c:idx val="1"/>
                <c:order val="1"/>
                <c:tx>
                  <c:strRef>
                    <c:extLst>
                      <c:ext uri="{02D57815-91ED-43cb-92C2-25804820EDAC}">
                        <c15:formulaRef>
                          <c15:sqref>'[1]RPS synthesis'!$E$24</c15:sqref>
                        </c15:formulaRef>
                      </c:ext>
                    </c:extLst>
                    <c:strCache>
                      <c:ptCount val="1"/>
                      <c:pt idx="0">
                        <c:v>0</c:v>
                      </c:pt>
                    </c:strCache>
                  </c:strRef>
                </c:tx>
                <c:marker>
                  <c:symbol val="none"/>
                </c:marker>
                <c:cat>
                  <c:strRef>
                    <c:extLst>
                      <c:ext uri="{02D57815-91ED-43cb-92C2-25804820EDAC}">
                        <c15:formulaRef>
                          <c15:sqref>'[1]RPS synthesis'!$C$25:$C$32</c15:sqref>
                        </c15:formulaRef>
                      </c:ext>
                    </c:extLst>
                    <c:strCache>
                      <c:ptCount val="8"/>
                      <c:pt idx="0">
                        <c:v>E1</c:v>
                      </c:pt>
                      <c:pt idx="1">
                        <c:v>E2</c:v>
                      </c:pt>
                      <c:pt idx="2">
                        <c:v>E3</c:v>
                      </c:pt>
                      <c:pt idx="3">
                        <c:v>E4</c:v>
                      </c:pt>
                      <c:pt idx="4">
                        <c:v>E5</c:v>
                      </c:pt>
                      <c:pt idx="5">
                        <c:v>E6</c:v>
                      </c:pt>
                      <c:pt idx="6">
                        <c:v>E7</c:v>
                      </c:pt>
                      <c:pt idx="7">
                        <c:v>E8</c:v>
                      </c:pt>
                    </c:strCache>
                  </c:strRef>
                </c:cat>
                <c:val>
                  <c:numRef>
                    <c:extLst>
                      <c:ext uri="{02D57815-91ED-43cb-92C2-25804820EDAC}">
                        <c15:formulaRef>
                          <c15:sqref>'[1]RPS synthesis'!$E$25:$E$32</c15:sqref>
                        </c15:formulaRef>
                      </c:ext>
                    </c:extLst>
                    <c:numCache>
                      <c:formatCode>General</c:formatCode>
                      <c:ptCount val="8"/>
                      <c:pt idx="0">
                        <c:v>0</c:v>
                      </c:pt>
                      <c:pt idx="1">
                        <c:v>0</c:v>
                      </c:pt>
                      <c:pt idx="2">
                        <c:v>0</c:v>
                      </c:pt>
                      <c:pt idx="3">
                        <c:v>0</c:v>
                      </c:pt>
                      <c:pt idx="4">
                        <c:v>0</c:v>
                      </c:pt>
                      <c:pt idx="5">
                        <c:v>0</c:v>
                      </c:pt>
                      <c:pt idx="6">
                        <c:v>0</c:v>
                      </c:pt>
                      <c:pt idx="7">
                        <c:v>0</c:v>
                      </c:pt>
                    </c:numCache>
                  </c:numRef>
                </c:val>
              </c15:ser>
            </c15:filteredRadarSeries>
            <c15:filteredRadarSeries>
              <c15:ser>
                <c:idx val="2"/>
                <c:order val="2"/>
                <c:tx>
                  <c:strRef>
                    <c:extLst xmlns:c15="http://schemas.microsoft.com/office/drawing/2012/chart">
                      <c:ext xmlns:c15="http://schemas.microsoft.com/office/drawing/2012/chart" uri="{02D57815-91ED-43cb-92C2-25804820EDAC}">
                        <c15:formulaRef>
                          <c15:sqref>'[1]RPS synthesis'!$F$24</c15:sqref>
                        </c15:formulaRef>
                      </c:ext>
                    </c:extLst>
                    <c:strCache>
                      <c:ptCount val="1"/>
                      <c:pt idx="0">
                        <c:v>0</c:v>
                      </c:pt>
                    </c:strCache>
                  </c:strRef>
                </c:tx>
                <c:marker>
                  <c:symbol val="none"/>
                </c:marker>
                <c:cat>
                  <c:strRef>
                    <c:extLst xmlns:c15="http://schemas.microsoft.com/office/drawing/2012/chart">
                      <c:ext xmlns:c15="http://schemas.microsoft.com/office/drawing/2012/chart" uri="{02D57815-91ED-43cb-92C2-25804820EDAC}">
                        <c15:formulaRef>
                          <c15:sqref>'[1]RPS synthesis'!$C$25:$C$32</c15:sqref>
                        </c15:formulaRef>
                      </c:ext>
                    </c:extLst>
                    <c:strCache>
                      <c:ptCount val="8"/>
                      <c:pt idx="0">
                        <c:v>E1</c:v>
                      </c:pt>
                      <c:pt idx="1">
                        <c:v>E2</c:v>
                      </c:pt>
                      <c:pt idx="2">
                        <c:v>E3</c:v>
                      </c:pt>
                      <c:pt idx="3">
                        <c:v>E4</c:v>
                      </c:pt>
                      <c:pt idx="4">
                        <c:v>E5</c:v>
                      </c:pt>
                      <c:pt idx="5">
                        <c:v>E6</c:v>
                      </c:pt>
                      <c:pt idx="6">
                        <c:v>E7</c:v>
                      </c:pt>
                      <c:pt idx="7">
                        <c:v>E8</c:v>
                      </c:pt>
                    </c:strCache>
                  </c:strRef>
                </c:cat>
                <c:val>
                  <c:numRef>
                    <c:extLst xmlns:c15="http://schemas.microsoft.com/office/drawing/2012/chart">
                      <c:ext xmlns:c15="http://schemas.microsoft.com/office/drawing/2012/chart" uri="{02D57815-91ED-43cb-92C2-25804820EDAC}">
                        <c15:formulaRef>
                          <c15:sqref>'[1]RPS synthesis'!$F$25:$F$32</c15:sqref>
                        </c15:formulaRef>
                      </c:ext>
                    </c:extLst>
                    <c:numCache>
                      <c:formatCode>General</c:formatCode>
                      <c:ptCount val="8"/>
                      <c:pt idx="0">
                        <c:v>0</c:v>
                      </c:pt>
                      <c:pt idx="1">
                        <c:v>0</c:v>
                      </c:pt>
                      <c:pt idx="2">
                        <c:v>0</c:v>
                      </c:pt>
                      <c:pt idx="3">
                        <c:v>0</c:v>
                      </c:pt>
                      <c:pt idx="4">
                        <c:v>0</c:v>
                      </c:pt>
                      <c:pt idx="5">
                        <c:v>0</c:v>
                      </c:pt>
                      <c:pt idx="6">
                        <c:v>0</c:v>
                      </c:pt>
                      <c:pt idx="7">
                        <c:v>0</c:v>
                      </c:pt>
                    </c:numCache>
                  </c:numRef>
                </c:val>
              </c15:ser>
            </c15:filteredRadarSeries>
          </c:ext>
        </c:extLst>
      </c:radarChart>
      <c:catAx>
        <c:axId val="250185392"/>
        <c:scaling>
          <c:orientation val="minMax"/>
        </c:scaling>
        <c:delete val="0"/>
        <c:axPos val="b"/>
        <c:majorGridlines/>
        <c:numFmt formatCode="General" sourceLinked="0"/>
        <c:majorTickMark val="out"/>
        <c:minorTickMark val="none"/>
        <c:tickLblPos val="nextTo"/>
        <c:crossAx val="250185952"/>
        <c:crosses val="autoZero"/>
        <c:auto val="1"/>
        <c:lblAlgn val="ctr"/>
        <c:lblOffset val="100"/>
        <c:noMultiLvlLbl val="0"/>
      </c:catAx>
      <c:valAx>
        <c:axId val="250185952"/>
        <c:scaling>
          <c:orientation val="minMax"/>
          <c:max val="4"/>
          <c:min val="-1"/>
        </c:scaling>
        <c:delete val="0"/>
        <c:axPos val="l"/>
        <c:majorGridlines/>
        <c:numFmt formatCode="General" sourceLinked="1"/>
        <c:majorTickMark val="cross"/>
        <c:minorTickMark val="none"/>
        <c:tickLblPos val="nextTo"/>
        <c:crossAx val="250185392"/>
        <c:crosses val="autoZero"/>
        <c:crossBetween val="between"/>
      </c:valAx>
      <c:spPr>
        <a:gradFill>
          <a:gsLst>
            <a:gs pos="11000">
              <a:srgbClr val="FF0000"/>
            </a:gs>
            <a:gs pos="0">
              <a:schemeClr val="bg1"/>
            </a:gs>
            <a:gs pos="36000">
              <a:srgbClr val="FFFF00"/>
            </a:gs>
            <a:gs pos="69000">
              <a:srgbClr val="00B050"/>
            </a:gs>
          </a:gsLst>
          <a:path path="circle">
            <a:fillToRect l="50000" t="50000" r="50000" b="50000"/>
          </a:path>
        </a:gradFill>
        <a:ln>
          <a:solidFill>
            <a:schemeClr val="tx2"/>
          </a:solidFill>
        </a:ln>
      </c:spPr>
    </c:plotArea>
    <c:legend>
      <c:legendPos val="r"/>
      <c:layout>
        <c:manualLayout>
          <c:xMode val="edge"/>
          <c:yMode val="edge"/>
          <c:x val="0.72096731095630673"/>
          <c:y val="0.88704534307847738"/>
          <c:w val="0.27484999320449433"/>
          <c:h val="0.1122212956358815"/>
        </c:manualLayout>
      </c:layout>
      <c:overlay val="0"/>
    </c:legend>
    <c:plotVisOnly val="1"/>
    <c:dispBlanksAs val="gap"/>
    <c:showDLblsOverMax val="0"/>
  </c:chart>
  <c:printSettings>
    <c:headerFooter/>
    <c:pageMargins b="0.75" l="0.7" r="0.7" t="0.75" header="0.3" footer="0.3"/>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4082</xdr:rowOff>
    </xdr:from>
    <xdr:to>
      <xdr:col>12</xdr:col>
      <xdr:colOff>0</xdr:colOff>
      <xdr:row>16</xdr:row>
      <xdr:rowOff>4762</xdr:rowOff>
    </xdr:to>
    <xdr:graphicFrame macro="">
      <xdr:nvGraphicFramePr>
        <xdr:cNvPr id="2" name="Project Timeline" descr="Line chart that plots each project on the corresponding timeframe." title="Project Time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600074</xdr:colOff>
      <xdr:row>17</xdr:row>
      <xdr:rowOff>400050</xdr:rowOff>
    </xdr:from>
    <xdr:to>
      <xdr:col>12</xdr:col>
      <xdr:colOff>0</xdr:colOff>
      <xdr:row>81</xdr:row>
      <xdr:rowOff>57150</xdr:rowOff>
    </xdr:to>
    <xdr:sp macro="" textlink="">
      <xdr:nvSpPr>
        <xdr:cNvPr id="3"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xdr:cNvSpPr txBox="1"/>
      </xdr:nvSpPr>
      <xdr:spPr>
        <a:xfrm>
          <a:off x="6686549" y="4495800"/>
          <a:ext cx="4543426" cy="5686425"/>
        </a:xfrm>
        <a:prstGeom prst="wedgeRectCallout">
          <a:avLst>
            <a:gd name="adj1" fmla="val -58703"/>
            <a:gd name="adj2" fmla="val -24361"/>
          </a:avLst>
        </a:prstGeom>
        <a:noFill/>
        <a:ln w="12700"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200" b="1" spc="30" baseline="0">
              <a:solidFill>
                <a:schemeClr val="tx1">
                  <a:lumMod val="65000"/>
                  <a:lumOff val="35000"/>
                </a:schemeClr>
              </a:solidFill>
              <a:effectLst/>
              <a:latin typeface="+mj-lt"/>
              <a:ea typeface="+mn-ea"/>
              <a:cs typeface="+mn-cs"/>
            </a:rPr>
            <a:t>Project Timeline Tips</a:t>
          </a:r>
          <a:r>
            <a:rPr lang="en-US" sz="1200">
              <a:solidFill>
                <a:schemeClr val="tx1">
                  <a:lumMod val="65000"/>
                  <a:lumOff val="35000"/>
                </a:schemeClr>
              </a:solidFill>
              <a:effectLst/>
              <a:latin typeface="+mj-lt"/>
              <a:ea typeface="+mn-ea"/>
              <a:cs typeface="+mn-cs"/>
            </a:rPr>
            <a:t>:</a:t>
          </a:r>
        </a:p>
        <a:p>
          <a:endParaRPr lang="en-US" sz="100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The role of the Position values in the Project Details table is to prevent the Milestone labels from overlapping each other on the timeline. Use positive numbers to position labels above the timeline and negative numbers to position them below.</a:t>
          </a:r>
        </a:p>
        <a:p>
          <a:pPr marL="0" indent="0">
            <a:buClr>
              <a:schemeClr val="accent1"/>
            </a:buClr>
            <a:buFontTx/>
            <a:buNone/>
          </a:pPr>
          <a:endParaRPr lang="en-US" sz="1000" spc="20">
            <a:solidFill>
              <a:schemeClr val="tx1">
                <a:lumMod val="50000"/>
                <a:lumOff val="50000"/>
              </a:schemeClr>
            </a:solidFill>
            <a:effectLst/>
            <a:latin typeface="+mn-lt"/>
            <a:ea typeface="+mn-ea"/>
            <a:cs typeface="+mn-cs"/>
          </a:endParaRPr>
        </a:p>
        <a:p>
          <a:pPr marL="0" indent="0">
            <a:buClr>
              <a:schemeClr val="accent1"/>
            </a:buClr>
            <a:buFontTx/>
            <a:buNone/>
          </a:pPr>
          <a:r>
            <a:rPr lang="en-US" sz="1000" spc="20">
              <a:solidFill>
                <a:schemeClr val="tx1">
                  <a:lumMod val="50000"/>
                  <a:lumOff val="50000"/>
                </a:schemeClr>
              </a:solidFill>
              <a:effectLst/>
              <a:latin typeface="+mn-lt"/>
              <a:ea typeface="+mn-ea"/>
              <a:cs typeface="+mn-cs"/>
            </a:rPr>
            <a:t>To add additional Milestones,</a:t>
          </a:r>
          <a:r>
            <a:rPr lang="en-US" sz="1000" spc="20" baseline="0">
              <a:solidFill>
                <a:schemeClr val="tx1">
                  <a:lumMod val="50000"/>
                  <a:lumOff val="50000"/>
                </a:schemeClr>
              </a:solidFill>
              <a:effectLst/>
              <a:latin typeface="+mn-lt"/>
              <a:ea typeface="+mn-ea"/>
              <a:cs typeface="+mn-cs"/>
            </a:rPr>
            <a:t> either insert new rows within the table or start typing below the last table entry and the table will automatically expand to accommodate your newly added data</a:t>
          </a:r>
          <a:r>
            <a:rPr lang="en-US" sz="1100" spc="20" baseline="0">
              <a:solidFill>
                <a:schemeClr val="tx1">
                  <a:lumMod val="50000"/>
                  <a:lumOff val="50000"/>
                </a:schemeClr>
              </a:solidFill>
              <a:effectLst/>
              <a:latin typeface="+mn-lt"/>
              <a:ea typeface="+mn-ea"/>
              <a:cs typeface="+mn-cs"/>
            </a:rPr>
            <a:t>. </a:t>
          </a:r>
        </a:p>
        <a:p>
          <a:pPr marL="0" indent="0">
            <a:buClr>
              <a:schemeClr val="accent1"/>
            </a:buClr>
            <a:buFontTx/>
            <a:buNone/>
          </a:pPr>
          <a:endParaRPr lang="en-US" sz="1100" spc="20" baseline="0">
            <a:solidFill>
              <a:schemeClr val="tx1">
                <a:lumMod val="50000"/>
                <a:lumOff val="50000"/>
              </a:schemeClr>
            </a:solidFill>
            <a:effectLst/>
            <a:latin typeface="+mn-lt"/>
            <a:ea typeface="+mn-ea"/>
            <a:cs typeface="+mn-cs"/>
          </a:endParaRPr>
        </a:p>
        <a:p>
          <a:pPr marL="0" indent="0">
            <a:buClr>
              <a:schemeClr val="accent1"/>
            </a:buClr>
            <a:buFontTx/>
            <a:buNone/>
          </a:pPr>
          <a:r>
            <a:rPr lang="en-US" sz="1100" spc="20" baseline="0">
              <a:solidFill>
                <a:schemeClr val="tx1">
                  <a:lumMod val="50000"/>
                  <a:lumOff val="50000"/>
                </a:schemeClr>
              </a:solidFill>
              <a:effectLst/>
              <a:latin typeface="+mn-lt"/>
              <a:ea typeface="+mn-ea"/>
              <a:cs typeface="+mn-cs"/>
            </a:rPr>
            <a:t>Type dates in dd/mm/yyyy format.</a:t>
          </a:r>
        </a:p>
        <a:p>
          <a:pPr marL="0" indent="0">
            <a:buClr>
              <a:schemeClr val="accent1"/>
            </a:buClr>
            <a:buFontTx/>
            <a:buNone/>
          </a:pPr>
          <a:endParaRPr lang="en-US" sz="1100" spc="20" baseline="0">
            <a:solidFill>
              <a:schemeClr val="tx1">
                <a:lumMod val="50000"/>
                <a:lumOff val="50000"/>
              </a:schemeClr>
            </a:solidFill>
            <a:effectLst/>
            <a:latin typeface="+mn-lt"/>
            <a:ea typeface="+mn-ea"/>
            <a:cs typeface="+mn-cs"/>
          </a:endParaRPr>
        </a:p>
        <a:p>
          <a:pPr marL="0" indent="0">
            <a:buClr>
              <a:schemeClr val="accent1"/>
            </a:buClr>
            <a:buFontTx/>
            <a:buNone/>
          </a:pPr>
          <a:r>
            <a:rPr lang="en-US" sz="1100" b="1" spc="20" baseline="0">
              <a:solidFill>
                <a:srgbClr val="FF0000"/>
              </a:solidFill>
              <a:effectLst/>
              <a:latin typeface="+mn-lt"/>
              <a:ea typeface="+mn-ea"/>
              <a:cs typeface="+mn-cs"/>
            </a:rPr>
            <a:t>Keep entries in the table in chronological order!</a:t>
          </a:r>
        </a:p>
        <a:p>
          <a:pPr marL="0" indent="0">
            <a:buClr>
              <a:schemeClr val="accent1"/>
            </a:buClr>
            <a:buFontTx/>
            <a:buNone/>
          </a:pPr>
          <a:endParaRPr lang="en-US" sz="1100" spc="20" baseline="0">
            <a:solidFill>
              <a:schemeClr val="tx1">
                <a:lumMod val="50000"/>
                <a:lumOff val="50000"/>
              </a:schemeClr>
            </a:solidFill>
            <a:effectLst/>
            <a:latin typeface="+mn-lt"/>
            <a:ea typeface="+mn-ea"/>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1</xdr:colOff>
      <xdr:row>3</xdr:row>
      <xdr:rowOff>190502</xdr:rowOff>
    </xdr:from>
    <xdr:to>
      <xdr:col>6</xdr:col>
      <xdr:colOff>2830287</xdr:colOff>
      <xdr:row>7</xdr:row>
      <xdr:rowOff>492579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15</xdr:row>
      <xdr:rowOff>9525</xdr:rowOff>
    </xdr:from>
    <xdr:to>
      <xdr:col>7</xdr:col>
      <xdr:colOff>0</xdr:colOff>
      <xdr:row>18</xdr:row>
      <xdr:rowOff>457200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23</xdr:row>
      <xdr:rowOff>0</xdr:rowOff>
    </xdr:from>
    <xdr:to>
      <xdr:col>7</xdr:col>
      <xdr:colOff>0</xdr:colOff>
      <xdr:row>26</xdr:row>
      <xdr:rowOff>571500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_11_10_RPS%20guid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S Report"/>
      <sheetName val="RPS scoring guidelines "/>
      <sheetName val="RPS synthesis"/>
    </sheetNames>
    <sheetDataSet>
      <sheetData sheetId="0"/>
      <sheetData sheetId="1">
        <row r="7">
          <cell r="B7" t="str">
            <v>SCALE &amp; SCOPE of the Response</v>
          </cell>
        </row>
        <row r="13">
          <cell r="B13" t="str">
            <v>RELEVANCE of the RESPONSE</v>
          </cell>
        </row>
        <row r="27">
          <cell r="B27" t="str">
            <v>MANAGEMENT of RESPONSE EFFICIENCY &amp; PERFORMANCE against CARE Standards / Protocols</v>
          </cell>
        </row>
        <row r="40">
          <cell r="B40" t="str">
            <v>MANAGEMENT of RESPONSE EFFICIENCY &amp; PERFORMANCE against GLOBAL Standards</v>
          </cell>
        </row>
      </sheetData>
      <sheetData sheetId="2">
        <row r="4">
          <cell r="E4">
            <v>0</v>
          </cell>
          <cell r="F4">
            <v>0</v>
          </cell>
        </row>
        <row r="5">
          <cell r="C5" t="str">
            <v>A1</v>
          </cell>
          <cell r="E5">
            <v>0</v>
          </cell>
          <cell r="F5">
            <v>0</v>
          </cell>
        </row>
        <row r="6">
          <cell r="C6" t="str">
            <v>A2</v>
          </cell>
          <cell r="E6">
            <v>0</v>
          </cell>
          <cell r="F6">
            <v>0</v>
          </cell>
        </row>
        <row r="7">
          <cell r="C7" t="str">
            <v>A3</v>
          </cell>
          <cell r="E7">
            <v>0</v>
          </cell>
          <cell r="F7">
            <v>0</v>
          </cell>
        </row>
        <row r="8">
          <cell r="C8" t="str">
            <v>B1</v>
          </cell>
          <cell r="E8">
            <v>0</v>
          </cell>
          <cell r="F8">
            <v>0</v>
          </cell>
        </row>
        <row r="9">
          <cell r="C9" t="str">
            <v>B2</v>
          </cell>
          <cell r="E9">
            <v>0</v>
          </cell>
          <cell r="F9">
            <v>0</v>
          </cell>
        </row>
        <row r="10">
          <cell r="C10" t="str">
            <v>B3</v>
          </cell>
          <cell r="E10">
            <v>0</v>
          </cell>
          <cell r="F10">
            <v>0</v>
          </cell>
        </row>
        <row r="11">
          <cell r="C11" t="str">
            <v>B4</v>
          </cell>
          <cell r="E11">
            <v>0</v>
          </cell>
          <cell r="F11">
            <v>0</v>
          </cell>
        </row>
        <row r="12">
          <cell r="C12" t="str">
            <v>B5</v>
          </cell>
          <cell r="E12">
            <v>0</v>
          </cell>
          <cell r="F12">
            <v>0</v>
          </cell>
        </row>
        <row r="13">
          <cell r="C13" t="str">
            <v>C1</v>
          </cell>
          <cell r="E13">
            <v>0</v>
          </cell>
          <cell r="F13">
            <v>0</v>
          </cell>
        </row>
        <row r="14">
          <cell r="C14" t="str">
            <v>C2</v>
          </cell>
          <cell r="E14">
            <v>0</v>
          </cell>
          <cell r="F14">
            <v>0</v>
          </cell>
        </row>
        <row r="15">
          <cell r="C15" t="str">
            <v>C3</v>
          </cell>
          <cell r="E15">
            <v>0</v>
          </cell>
          <cell r="F15">
            <v>0</v>
          </cell>
        </row>
        <row r="16">
          <cell r="E16">
            <v>0</v>
          </cell>
          <cell r="F16">
            <v>0</v>
          </cell>
        </row>
        <row r="17">
          <cell r="C17" t="str">
            <v>D1</v>
          </cell>
          <cell r="E17">
            <v>0</v>
          </cell>
          <cell r="F17">
            <v>0</v>
          </cell>
        </row>
        <row r="18">
          <cell r="C18" t="str">
            <v>D2</v>
          </cell>
          <cell r="E18">
            <v>0</v>
          </cell>
          <cell r="F18">
            <v>0</v>
          </cell>
        </row>
        <row r="19">
          <cell r="C19" t="str">
            <v>D3</v>
          </cell>
          <cell r="E19">
            <v>0</v>
          </cell>
          <cell r="F19">
            <v>0</v>
          </cell>
        </row>
        <row r="20">
          <cell r="C20" t="str">
            <v>D4</v>
          </cell>
          <cell r="E20">
            <v>0</v>
          </cell>
          <cell r="F20">
            <v>0</v>
          </cell>
        </row>
        <row r="21">
          <cell r="C21" t="str">
            <v>D5</v>
          </cell>
          <cell r="E21">
            <v>0</v>
          </cell>
          <cell r="F21">
            <v>0</v>
          </cell>
        </row>
        <row r="22">
          <cell r="C22" t="str">
            <v>D6</v>
          </cell>
          <cell r="E22">
            <v>0</v>
          </cell>
          <cell r="F22">
            <v>0</v>
          </cell>
        </row>
        <row r="23">
          <cell r="C23" t="str">
            <v>D7</v>
          </cell>
          <cell r="E23">
            <v>0</v>
          </cell>
          <cell r="F23">
            <v>0</v>
          </cell>
        </row>
        <row r="24">
          <cell r="E24">
            <v>0</v>
          </cell>
          <cell r="F24">
            <v>0</v>
          </cell>
        </row>
        <row r="25">
          <cell r="C25" t="str">
            <v>E1</v>
          </cell>
          <cell r="E25">
            <v>0</v>
          </cell>
          <cell r="F25">
            <v>0</v>
          </cell>
        </row>
        <row r="26">
          <cell r="C26" t="str">
            <v>E2</v>
          </cell>
          <cell r="E26">
            <v>0</v>
          </cell>
          <cell r="F26">
            <v>0</v>
          </cell>
        </row>
        <row r="27">
          <cell r="C27" t="str">
            <v>E3</v>
          </cell>
          <cell r="E27">
            <v>0</v>
          </cell>
          <cell r="F27">
            <v>0</v>
          </cell>
        </row>
        <row r="28">
          <cell r="C28" t="str">
            <v>E4</v>
          </cell>
          <cell r="E28">
            <v>0</v>
          </cell>
          <cell r="F28">
            <v>0</v>
          </cell>
        </row>
        <row r="29">
          <cell r="C29" t="str">
            <v>E5</v>
          </cell>
          <cell r="E29">
            <v>0</v>
          </cell>
          <cell r="F29">
            <v>0</v>
          </cell>
        </row>
        <row r="30">
          <cell r="C30" t="str">
            <v>E6</v>
          </cell>
          <cell r="E30">
            <v>0</v>
          </cell>
          <cell r="F30">
            <v>0</v>
          </cell>
        </row>
        <row r="31">
          <cell r="C31" t="str">
            <v>E7</v>
          </cell>
          <cell r="E31">
            <v>0</v>
          </cell>
          <cell r="F31">
            <v>0</v>
          </cell>
        </row>
        <row r="32">
          <cell r="C32" t="str">
            <v>E8</v>
          </cell>
          <cell r="E32">
            <v>0</v>
          </cell>
          <cell r="F32">
            <v>0</v>
          </cell>
        </row>
      </sheetData>
    </sheetDataSet>
  </externalBook>
</externalLink>
</file>

<file path=xl/tables/table1.xml><?xml version="1.0" encoding="utf-8"?>
<table xmlns="http://schemas.openxmlformats.org/spreadsheetml/2006/main" id="1" name="ProjectDetails" displayName="ProjectDetails" ref="B20:E87" totalsRowShown="0">
  <tableColumns count="4">
    <tableColumn id="1" name="DATE" dataDxfId="23" dataCellStyle="Normal 2"/>
    <tableColumn id="2" name="MILESTONE" dataDxfId="22"/>
    <tableColumn id="4" name="POSITION" dataDxfId="21"/>
    <tableColumn id="5" name="BASELINE" dataDxfId="2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Project Details" altTextSummary="List of Dates, Milestones, and Chart Position for projec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topLeftCell="A21" zoomScale="80" zoomScaleNormal="80" zoomScaleSheetLayoutView="80" workbookViewId="0">
      <selection activeCell="A27" sqref="A27:A28"/>
    </sheetView>
  </sheetViews>
  <sheetFormatPr defaultRowHeight="15.75" x14ac:dyDescent="0.2"/>
  <cols>
    <col min="1" max="1" width="6.42578125" style="1" customWidth="1"/>
    <col min="2" max="2" width="46" style="13" customWidth="1"/>
    <col min="3" max="3" width="39.5703125" style="9" customWidth="1"/>
    <col min="4" max="4" width="19.85546875" style="15" customWidth="1"/>
    <col min="5" max="5" width="2.28515625" style="6" customWidth="1"/>
    <col min="6" max="7" width="22.85546875" style="22" customWidth="1"/>
    <col min="8" max="8" width="22.85546875" style="25" customWidth="1"/>
    <col min="9" max="9" width="22.85546875" style="23" customWidth="1"/>
    <col min="10" max="10" width="22.85546875" style="22" customWidth="1"/>
    <col min="11" max="16384" width="9.140625" style="1"/>
  </cols>
  <sheetData>
    <row r="1" spans="1:10" ht="27" thickBot="1" x14ac:dyDescent="0.25">
      <c r="A1" s="205" t="s">
        <v>1</v>
      </c>
      <c r="B1" s="206"/>
      <c r="C1" s="206"/>
      <c r="D1" s="206"/>
      <c r="E1" s="206"/>
      <c r="F1" s="206"/>
      <c r="G1" s="206"/>
      <c r="H1" s="206"/>
      <c r="I1" s="206"/>
      <c r="J1" s="206"/>
    </row>
    <row r="2" spans="1:10" ht="18" customHeight="1" thickBot="1" x14ac:dyDescent="0.25">
      <c r="A2" s="202" t="s">
        <v>35</v>
      </c>
      <c r="B2" s="203"/>
      <c r="C2" s="203"/>
      <c r="D2" s="204"/>
      <c r="E2" s="7"/>
      <c r="F2" s="200" t="s">
        <v>45</v>
      </c>
      <c r="G2" s="201"/>
      <c r="H2" s="201"/>
      <c r="I2" s="201"/>
      <c r="J2" s="201"/>
    </row>
    <row r="3" spans="1:10" ht="5.25" customHeight="1" thickBot="1" x14ac:dyDescent="0.3">
      <c r="A3" s="2"/>
    </row>
    <row r="4" spans="1:10" s="9" customFormat="1" ht="21.75" customHeight="1" thickBot="1" x14ac:dyDescent="0.3">
      <c r="A4" s="207" t="s">
        <v>329</v>
      </c>
      <c r="B4" s="208"/>
      <c r="C4" s="208"/>
      <c r="D4" s="209"/>
      <c r="E4" s="10"/>
      <c r="F4" s="50" t="s">
        <v>57</v>
      </c>
      <c r="G4" s="51" t="s">
        <v>46</v>
      </c>
      <c r="H4" s="34" t="s">
        <v>47</v>
      </c>
      <c r="I4" s="52" t="s">
        <v>56</v>
      </c>
      <c r="J4" s="53" t="s">
        <v>48</v>
      </c>
    </row>
    <row r="5" spans="1:10" s="3" customFormat="1" ht="4.5" customHeight="1" thickBot="1" x14ac:dyDescent="0.35">
      <c r="B5" s="4"/>
      <c r="C5" s="14"/>
      <c r="D5" s="4"/>
      <c r="E5" s="8"/>
      <c r="F5" s="35"/>
    </row>
    <row r="6" spans="1:10" ht="19.5" customHeight="1" thickBot="1" x14ac:dyDescent="0.25">
      <c r="A6" s="30" t="s">
        <v>51</v>
      </c>
      <c r="B6" s="31"/>
      <c r="C6" s="31"/>
      <c r="D6" s="31"/>
      <c r="E6" s="31"/>
      <c r="F6" s="31"/>
      <c r="G6" s="31"/>
      <c r="H6" s="31"/>
      <c r="I6" s="31"/>
      <c r="J6" s="31"/>
    </row>
    <row r="7" spans="1:10" s="16" customFormat="1" ht="37.5" customHeight="1" thickBot="1" x14ac:dyDescent="0.3">
      <c r="A7" s="41" t="s">
        <v>0</v>
      </c>
      <c r="B7" s="42" t="s">
        <v>55</v>
      </c>
      <c r="C7" s="71" t="s">
        <v>66</v>
      </c>
      <c r="D7" s="43" t="s">
        <v>43</v>
      </c>
      <c r="E7" s="33" t="s">
        <v>356</v>
      </c>
      <c r="F7" s="54">
        <v>0</v>
      </c>
      <c r="G7" s="55">
        <v>1</v>
      </c>
      <c r="H7" s="56">
        <v>2</v>
      </c>
      <c r="I7" s="57">
        <v>3</v>
      </c>
      <c r="J7" s="58">
        <v>4</v>
      </c>
    </row>
    <row r="8" spans="1:10" ht="26.25" customHeight="1" x14ac:dyDescent="0.2">
      <c r="A8" s="222" t="s">
        <v>8</v>
      </c>
      <c r="B8" s="17" t="s">
        <v>340</v>
      </c>
      <c r="C8" s="72" t="s">
        <v>334</v>
      </c>
      <c r="D8" s="44" t="s">
        <v>36</v>
      </c>
      <c r="F8" s="38" t="s">
        <v>335</v>
      </c>
      <c r="G8" s="38" t="s">
        <v>336</v>
      </c>
      <c r="H8" s="38" t="s">
        <v>337</v>
      </c>
      <c r="I8" s="38" t="s">
        <v>338</v>
      </c>
      <c r="J8" s="38" t="s">
        <v>339</v>
      </c>
    </row>
    <row r="9" spans="1:10" ht="29.25" customHeight="1" x14ac:dyDescent="0.2">
      <c r="A9" s="223"/>
      <c r="B9" s="17" t="s">
        <v>6</v>
      </c>
      <c r="C9" s="72" t="s">
        <v>334</v>
      </c>
      <c r="D9" s="44" t="s">
        <v>341</v>
      </c>
      <c r="F9" s="38" t="s">
        <v>335</v>
      </c>
      <c r="G9" s="38" t="s">
        <v>336</v>
      </c>
      <c r="H9" s="38" t="s">
        <v>337</v>
      </c>
      <c r="I9" s="38" t="s">
        <v>338</v>
      </c>
      <c r="J9" s="38" t="s">
        <v>339</v>
      </c>
    </row>
    <row r="10" spans="1:10" ht="29.25" customHeight="1" x14ac:dyDescent="0.2">
      <c r="A10" s="36" t="s">
        <v>9</v>
      </c>
      <c r="B10" s="17" t="s">
        <v>5</v>
      </c>
      <c r="C10" s="72" t="s">
        <v>65</v>
      </c>
      <c r="D10" s="44" t="s">
        <v>36</v>
      </c>
      <c r="F10" s="38" t="s">
        <v>50</v>
      </c>
      <c r="G10" s="38" t="s">
        <v>49</v>
      </c>
      <c r="H10" s="38" t="s">
        <v>60</v>
      </c>
      <c r="I10" s="38" t="s">
        <v>59</v>
      </c>
      <c r="J10" s="38" t="s">
        <v>58</v>
      </c>
    </row>
    <row r="11" spans="1:10" ht="53.25" customHeight="1" thickBot="1" x14ac:dyDescent="0.25">
      <c r="A11" s="36" t="s">
        <v>23</v>
      </c>
      <c r="B11" s="18" t="s">
        <v>52</v>
      </c>
      <c r="C11" s="72" t="s">
        <v>342</v>
      </c>
      <c r="D11" s="44" t="s">
        <v>53</v>
      </c>
      <c r="F11" s="38" t="s">
        <v>61</v>
      </c>
      <c r="G11" s="38" t="s">
        <v>92</v>
      </c>
      <c r="H11" s="38" t="s">
        <v>93</v>
      </c>
      <c r="I11" s="38" t="s">
        <v>90</v>
      </c>
      <c r="J11" s="38" t="s">
        <v>91</v>
      </c>
    </row>
    <row r="12" spans="1:10" ht="19.5" customHeight="1" thickBot="1" x14ac:dyDescent="0.25">
      <c r="A12" s="30" t="s">
        <v>77</v>
      </c>
      <c r="B12" s="31"/>
      <c r="C12" s="31"/>
      <c r="D12" s="31"/>
      <c r="E12" s="31"/>
      <c r="F12" s="31"/>
      <c r="G12" s="31"/>
      <c r="H12" s="31"/>
      <c r="I12" s="31"/>
      <c r="J12" s="31"/>
    </row>
    <row r="13" spans="1:10" s="16" customFormat="1" ht="33.75" customHeight="1" thickBot="1" x14ac:dyDescent="0.3">
      <c r="A13" s="47" t="s">
        <v>7</v>
      </c>
      <c r="B13" s="42" t="s">
        <v>72</v>
      </c>
      <c r="C13" s="71" t="s">
        <v>66</v>
      </c>
      <c r="D13" s="42" t="s">
        <v>43</v>
      </c>
      <c r="E13" s="12"/>
      <c r="F13" s="54">
        <v>0</v>
      </c>
      <c r="G13" s="55">
        <v>1</v>
      </c>
      <c r="H13" s="56">
        <v>2</v>
      </c>
      <c r="I13" s="57">
        <v>3</v>
      </c>
      <c r="J13" s="58">
        <v>4</v>
      </c>
    </row>
    <row r="14" spans="1:10" ht="50.25" customHeight="1" x14ac:dyDescent="0.2">
      <c r="A14" s="26" t="s">
        <v>14</v>
      </c>
      <c r="B14" s="20" t="s">
        <v>64</v>
      </c>
      <c r="C14" s="72" t="s">
        <v>159</v>
      </c>
      <c r="D14" s="45" t="s">
        <v>63</v>
      </c>
      <c r="F14" s="38" t="s">
        <v>67</v>
      </c>
      <c r="G14" s="38" t="s">
        <v>68</v>
      </c>
      <c r="H14" s="38" t="s">
        <v>69</v>
      </c>
      <c r="I14" s="38" t="s">
        <v>70</v>
      </c>
      <c r="J14" s="38" t="s">
        <v>71</v>
      </c>
    </row>
    <row r="15" spans="1:10" ht="55.5" customHeight="1" x14ac:dyDescent="0.2">
      <c r="A15" s="26" t="s">
        <v>15</v>
      </c>
      <c r="B15" s="17" t="s">
        <v>16</v>
      </c>
      <c r="C15" s="72" t="s">
        <v>286</v>
      </c>
      <c r="D15" s="45" t="s">
        <v>73</v>
      </c>
      <c r="F15" s="38" t="s">
        <v>74</v>
      </c>
      <c r="G15" s="38" t="s">
        <v>287</v>
      </c>
      <c r="H15" s="38" t="s">
        <v>288</v>
      </c>
      <c r="I15" s="38" t="s">
        <v>289</v>
      </c>
      <c r="J15" s="38" t="s">
        <v>290</v>
      </c>
    </row>
    <row r="16" spans="1:10" ht="38.25" customHeight="1" x14ac:dyDescent="0.2">
      <c r="A16" s="26" t="s">
        <v>17</v>
      </c>
      <c r="B16" s="17" t="s">
        <v>19</v>
      </c>
      <c r="C16" s="224" t="s">
        <v>280</v>
      </c>
      <c r="D16" s="226" t="s">
        <v>118</v>
      </c>
      <c r="E16" s="5"/>
      <c r="F16" s="38" t="s">
        <v>100</v>
      </c>
      <c r="G16" s="100" t="s">
        <v>319</v>
      </c>
      <c r="H16" s="38" t="s">
        <v>102</v>
      </c>
      <c r="I16" s="38" t="s">
        <v>101</v>
      </c>
      <c r="J16" s="38" t="s">
        <v>103</v>
      </c>
    </row>
    <row r="17" spans="1:14" ht="47.25" customHeight="1" x14ac:dyDescent="0.2">
      <c r="A17" s="26" t="s">
        <v>278</v>
      </c>
      <c r="B17" s="17" t="s">
        <v>40</v>
      </c>
      <c r="C17" s="225"/>
      <c r="D17" s="227"/>
      <c r="F17" s="38" t="s">
        <v>281</v>
      </c>
      <c r="G17" s="38" t="s">
        <v>282</v>
      </c>
      <c r="H17" s="38" t="s">
        <v>283</v>
      </c>
      <c r="I17" s="38" t="s">
        <v>284</v>
      </c>
      <c r="J17" s="38" t="s">
        <v>285</v>
      </c>
    </row>
    <row r="18" spans="1:14" ht="55.5" customHeight="1" x14ac:dyDescent="0.2">
      <c r="A18" s="27" t="s">
        <v>279</v>
      </c>
      <c r="B18" s="20" t="s">
        <v>272</v>
      </c>
      <c r="C18" s="72" t="s">
        <v>273</v>
      </c>
      <c r="D18" s="60" t="s">
        <v>155</v>
      </c>
      <c r="F18" s="38" t="s">
        <v>75</v>
      </c>
      <c r="G18" s="38" t="s">
        <v>76</v>
      </c>
      <c r="H18" s="38" t="s">
        <v>274</v>
      </c>
      <c r="I18" s="100" t="s">
        <v>275</v>
      </c>
      <c r="J18" s="100" t="s">
        <v>276</v>
      </c>
    </row>
    <row r="19" spans="1:14" ht="5.25" customHeight="1" thickBot="1" x14ac:dyDescent="0.3">
      <c r="A19" s="2"/>
      <c r="D19" s="46"/>
    </row>
    <row r="20" spans="1:14" s="9" customFormat="1" ht="21.75" customHeight="1" thickBot="1" x14ac:dyDescent="0.3">
      <c r="A20" s="207" t="s">
        <v>301</v>
      </c>
      <c r="B20" s="208"/>
      <c r="C20" s="208"/>
      <c r="D20" s="209"/>
      <c r="E20" s="10"/>
      <c r="F20" s="50" t="s">
        <v>57</v>
      </c>
      <c r="G20" s="51" t="s">
        <v>46</v>
      </c>
      <c r="H20" s="34" t="s">
        <v>47</v>
      </c>
      <c r="I20" s="52" t="s">
        <v>56</v>
      </c>
      <c r="J20" s="53" t="s">
        <v>48</v>
      </c>
    </row>
    <row r="21" spans="1:14" s="3" customFormat="1" ht="6.75" customHeight="1" thickBot="1" x14ac:dyDescent="0.35">
      <c r="B21" s="4"/>
      <c r="C21" s="14"/>
      <c r="D21" s="4"/>
      <c r="E21" s="8"/>
      <c r="F21" s="35"/>
    </row>
    <row r="22" spans="1:14" s="16" customFormat="1" ht="37.5" customHeight="1" thickBot="1" x14ac:dyDescent="0.3">
      <c r="A22" s="48" t="s">
        <v>18</v>
      </c>
      <c r="B22" s="49" t="s">
        <v>86</v>
      </c>
      <c r="C22" s="73" t="s">
        <v>66</v>
      </c>
      <c r="D22" s="49" t="s">
        <v>43</v>
      </c>
      <c r="E22" s="12"/>
      <c r="F22" s="54">
        <v>0</v>
      </c>
      <c r="G22" s="55">
        <v>1</v>
      </c>
      <c r="H22" s="56">
        <v>2</v>
      </c>
      <c r="I22" s="57">
        <v>3</v>
      </c>
      <c r="J22" s="58">
        <v>4</v>
      </c>
    </row>
    <row r="23" spans="1:14" ht="52.5" customHeight="1" x14ac:dyDescent="0.2">
      <c r="A23" s="11" t="s">
        <v>20</v>
      </c>
      <c r="B23" s="40" t="s">
        <v>80</v>
      </c>
      <c r="C23" s="72" t="s">
        <v>320</v>
      </c>
      <c r="D23" s="45" t="s">
        <v>327</v>
      </c>
      <c r="E23" s="5"/>
      <c r="F23" s="38" t="s">
        <v>321</v>
      </c>
      <c r="G23" s="38" t="s">
        <v>322</v>
      </c>
      <c r="H23" s="38" t="s">
        <v>323</v>
      </c>
      <c r="I23" s="38" t="s">
        <v>324</v>
      </c>
      <c r="J23" s="38" t="s">
        <v>325</v>
      </c>
    </row>
    <row r="24" spans="1:14" ht="45.75" customHeight="1" x14ac:dyDescent="0.2">
      <c r="A24" s="28" t="s">
        <v>21</v>
      </c>
      <c r="B24" s="40" t="s">
        <v>79</v>
      </c>
      <c r="C24" s="72" t="s">
        <v>81</v>
      </c>
      <c r="D24" s="45" t="s">
        <v>326</v>
      </c>
      <c r="E24" s="5"/>
      <c r="F24" s="38" t="s">
        <v>82</v>
      </c>
      <c r="G24" s="38" t="s">
        <v>83</v>
      </c>
      <c r="H24" s="38" t="s">
        <v>154</v>
      </c>
      <c r="I24" s="38" t="s">
        <v>85</v>
      </c>
      <c r="J24" s="38" t="s">
        <v>84</v>
      </c>
    </row>
    <row r="25" spans="1:14" ht="45" x14ac:dyDescent="0.2">
      <c r="A25" s="28" t="s">
        <v>22</v>
      </c>
      <c r="B25" s="40" t="s">
        <v>328</v>
      </c>
      <c r="C25" s="72" t="s">
        <v>302</v>
      </c>
      <c r="D25" s="45"/>
      <c r="E25" s="5"/>
      <c r="F25" s="38"/>
      <c r="G25" s="38"/>
      <c r="H25" s="38"/>
      <c r="I25" s="38"/>
      <c r="J25" s="38"/>
    </row>
    <row r="26" spans="1:14" ht="5.25" customHeight="1" thickBot="1" x14ac:dyDescent="0.3">
      <c r="A26" s="2"/>
    </row>
    <row r="27" spans="1:14" ht="18.75" customHeight="1" thickBot="1" x14ac:dyDescent="0.25">
      <c r="A27" s="210" t="s">
        <v>87</v>
      </c>
      <c r="B27" s="212" t="s">
        <v>277</v>
      </c>
      <c r="C27" s="214" t="s">
        <v>66</v>
      </c>
      <c r="D27" s="212" t="s">
        <v>43</v>
      </c>
      <c r="F27" s="50" t="s">
        <v>57</v>
      </c>
      <c r="G27" s="51" t="s">
        <v>46</v>
      </c>
      <c r="H27" s="34" t="s">
        <v>47</v>
      </c>
      <c r="I27" s="52" t="s">
        <v>56</v>
      </c>
      <c r="J27" s="53" t="s">
        <v>48</v>
      </c>
    </row>
    <row r="28" spans="1:14" s="16" customFormat="1" ht="38.25" customHeight="1" thickBot="1" x14ac:dyDescent="0.3">
      <c r="A28" s="211"/>
      <c r="B28" s="213"/>
      <c r="C28" s="215"/>
      <c r="D28" s="213"/>
      <c r="E28" s="32"/>
      <c r="F28" s="54">
        <v>0</v>
      </c>
      <c r="G28" s="55">
        <v>1</v>
      </c>
      <c r="H28" s="56">
        <v>2</v>
      </c>
      <c r="I28" s="57">
        <v>3</v>
      </c>
      <c r="J28" s="58">
        <v>4</v>
      </c>
    </row>
    <row r="29" spans="1:14" ht="45.75" customHeight="1" x14ac:dyDescent="0.2">
      <c r="A29" s="28" t="s">
        <v>164</v>
      </c>
      <c r="B29" s="17" t="s">
        <v>303</v>
      </c>
      <c r="C29" s="72" t="s">
        <v>94</v>
      </c>
      <c r="D29" s="45" t="s">
        <v>117</v>
      </c>
      <c r="F29" s="37" t="s">
        <v>98</v>
      </c>
      <c r="G29" s="37" t="s">
        <v>96</v>
      </c>
      <c r="H29" s="37" t="s">
        <v>97</v>
      </c>
      <c r="I29" s="37" t="s">
        <v>95</v>
      </c>
      <c r="J29" s="37" t="s">
        <v>99</v>
      </c>
    </row>
    <row r="30" spans="1:14" ht="63" customHeight="1" x14ac:dyDescent="0.2">
      <c r="A30" s="216" t="s">
        <v>165</v>
      </c>
      <c r="B30" s="17" t="s">
        <v>32</v>
      </c>
      <c r="C30" s="72" t="s">
        <v>122</v>
      </c>
      <c r="D30" s="60" t="s">
        <v>121</v>
      </c>
      <c r="F30" s="39" t="s">
        <v>105</v>
      </c>
      <c r="G30" s="39" t="s">
        <v>106</v>
      </c>
      <c r="H30" s="39" t="s">
        <v>104</v>
      </c>
      <c r="I30" s="39" t="s">
        <v>119</v>
      </c>
      <c r="J30" s="39" t="s">
        <v>120</v>
      </c>
    </row>
    <row r="31" spans="1:14" ht="45.75" customHeight="1" x14ac:dyDescent="0.2">
      <c r="A31" s="217"/>
      <c r="B31" s="21" t="s">
        <v>10</v>
      </c>
      <c r="C31" s="72" t="s">
        <v>113</v>
      </c>
      <c r="D31" s="45" t="s">
        <v>38</v>
      </c>
      <c r="F31" s="39" t="s">
        <v>107</v>
      </c>
      <c r="G31" s="39" t="s">
        <v>108</v>
      </c>
      <c r="H31" s="39" t="s">
        <v>109</v>
      </c>
      <c r="I31" s="39" t="s">
        <v>110</v>
      </c>
      <c r="J31" s="39" t="s">
        <v>111</v>
      </c>
    </row>
    <row r="32" spans="1:14" ht="43.5" customHeight="1" x14ac:dyDescent="0.2">
      <c r="A32" s="28" t="s">
        <v>166</v>
      </c>
      <c r="B32" s="17" t="s">
        <v>25</v>
      </c>
      <c r="C32" s="132" t="s">
        <v>123</v>
      </c>
      <c r="D32" s="45" t="s">
        <v>124</v>
      </c>
      <c r="F32" s="24" t="s">
        <v>133</v>
      </c>
      <c r="G32" s="24" t="s">
        <v>125</v>
      </c>
      <c r="H32" s="24" t="s">
        <v>126</v>
      </c>
      <c r="I32" s="24" t="s">
        <v>127</v>
      </c>
      <c r="J32" s="24" t="s">
        <v>128</v>
      </c>
      <c r="L32" s="221" t="s">
        <v>358</v>
      </c>
      <c r="M32" s="221"/>
      <c r="N32" s="221"/>
    </row>
    <row r="33" spans="1:13" ht="51.75" customHeight="1" x14ac:dyDescent="0.2">
      <c r="A33" s="216" t="s">
        <v>167</v>
      </c>
      <c r="B33" s="19" t="s">
        <v>134</v>
      </c>
      <c r="C33" s="132" t="s">
        <v>114</v>
      </c>
      <c r="D33" s="45" t="s">
        <v>135</v>
      </c>
      <c r="E33" s="5"/>
      <c r="F33" s="134" t="s">
        <v>112</v>
      </c>
      <c r="G33" s="39" t="s">
        <v>115</v>
      </c>
      <c r="H33" s="39" t="s">
        <v>136</v>
      </c>
      <c r="I33" s="39" t="s">
        <v>137</v>
      </c>
      <c r="J33" s="39" t="s">
        <v>138</v>
      </c>
      <c r="L33" s="9" t="s">
        <v>359</v>
      </c>
    </row>
    <row r="34" spans="1:13" ht="32.25" customHeight="1" x14ac:dyDescent="0.2">
      <c r="A34" s="217"/>
      <c r="B34" s="17" t="s">
        <v>3</v>
      </c>
      <c r="C34" s="72" t="s">
        <v>4</v>
      </c>
      <c r="D34" s="45" t="s">
        <v>2</v>
      </c>
      <c r="F34" s="24" t="s">
        <v>129</v>
      </c>
      <c r="G34" s="24" t="s">
        <v>330</v>
      </c>
      <c r="H34" s="24" t="s">
        <v>331</v>
      </c>
      <c r="I34" s="24" t="s">
        <v>332</v>
      </c>
      <c r="J34" s="24" t="s">
        <v>333</v>
      </c>
      <c r="M34" s="1">
        <f>4+2</f>
        <v>6</v>
      </c>
    </row>
    <row r="35" spans="1:13" ht="72" customHeight="1" x14ac:dyDescent="0.2">
      <c r="A35" s="28" t="s">
        <v>168</v>
      </c>
      <c r="B35" s="59" t="s">
        <v>33</v>
      </c>
      <c r="C35" s="72" t="s">
        <v>176</v>
      </c>
      <c r="D35" s="45" t="s">
        <v>44</v>
      </c>
      <c r="E35" s="5"/>
      <c r="F35" s="39" t="s">
        <v>130</v>
      </c>
      <c r="G35" s="39" t="s">
        <v>131</v>
      </c>
      <c r="H35" s="39" t="s">
        <v>132</v>
      </c>
      <c r="I35" s="39" t="s">
        <v>177</v>
      </c>
      <c r="J35" s="39" t="s">
        <v>178</v>
      </c>
    </row>
    <row r="36" spans="1:13" ht="51.75" customHeight="1" x14ac:dyDescent="0.2">
      <c r="A36" s="216" t="s">
        <v>169</v>
      </c>
      <c r="B36" s="19" t="s">
        <v>116</v>
      </c>
      <c r="C36" s="72" t="s">
        <v>142</v>
      </c>
      <c r="D36" s="45" t="s">
        <v>141</v>
      </c>
      <c r="E36" s="5"/>
      <c r="F36" s="39" t="s">
        <v>139</v>
      </c>
      <c r="G36" s="39" t="s">
        <v>140</v>
      </c>
      <c r="H36" s="39" t="s">
        <v>347</v>
      </c>
      <c r="I36" s="39" t="s">
        <v>143</v>
      </c>
      <c r="J36" s="39" t="s">
        <v>144</v>
      </c>
    </row>
    <row r="37" spans="1:13" ht="55.5" customHeight="1" x14ac:dyDescent="0.2">
      <c r="A37" s="217"/>
      <c r="B37" s="17" t="s">
        <v>11</v>
      </c>
      <c r="C37" s="72" t="s">
        <v>348</v>
      </c>
      <c r="D37" s="45" t="s">
        <v>349</v>
      </c>
      <c r="F37" s="39" t="s">
        <v>354</v>
      </c>
      <c r="G37" s="39" t="s">
        <v>350</v>
      </c>
      <c r="H37" s="39" t="s">
        <v>351</v>
      </c>
      <c r="I37" s="39" t="s">
        <v>352</v>
      </c>
      <c r="J37" s="39" t="s">
        <v>353</v>
      </c>
    </row>
    <row r="38" spans="1:13" ht="72.75" customHeight="1" x14ac:dyDescent="0.2">
      <c r="A38" s="28" t="s">
        <v>170</v>
      </c>
      <c r="B38" s="17" t="s">
        <v>31</v>
      </c>
      <c r="C38" s="72" t="s">
        <v>145</v>
      </c>
      <c r="D38" s="45" t="s">
        <v>153</v>
      </c>
      <c r="F38" s="39" t="s">
        <v>146</v>
      </c>
      <c r="G38" s="39" t="s">
        <v>147</v>
      </c>
      <c r="H38" s="39" t="s">
        <v>148</v>
      </c>
      <c r="I38" s="39" t="s">
        <v>150</v>
      </c>
      <c r="J38" s="39" t="s">
        <v>149</v>
      </c>
    </row>
    <row r="39" spans="1:13" ht="5.25" customHeight="1" thickBot="1" x14ac:dyDescent="0.3">
      <c r="A39" s="2"/>
    </row>
    <row r="40" spans="1:13" ht="18.75" customHeight="1" thickBot="1" x14ac:dyDescent="0.25">
      <c r="A40" s="210" t="s">
        <v>88</v>
      </c>
      <c r="B40" s="212" t="s">
        <v>89</v>
      </c>
      <c r="C40" s="214" t="s">
        <v>66</v>
      </c>
      <c r="D40" s="212" t="s">
        <v>43</v>
      </c>
      <c r="F40" s="50" t="s">
        <v>57</v>
      </c>
      <c r="G40" s="51" t="s">
        <v>46</v>
      </c>
      <c r="H40" s="34" t="s">
        <v>47</v>
      </c>
      <c r="I40" s="52" t="s">
        <v>56</v>
      </c>
      <c r="J40" s="53" t="s">
        <v>48</v>
      </c>
    </row>
    <row r="41" spans="1:13" s="16" customFormat="1" ht="47.25" customHeight="1" thickBot="1" x14ac:dyDescent="0.3">
      <c r="A41" s="211"/>
      <c r="B41" s="213"/>
      <c r="C41" s="215"/>
      <c r="D41" s="213"/>
      <c r="E41" s="32"/>
      <c r="F41" s="54">
        <v>0</v>
      </c>
      <c r="G41" s="55">
        <v>1</v>
      </c>
      <c r="H41" s="56">
        <v>2</v>
      </c>
      <c r="I41" s="57">
        <v>3</v>
      </c>
      <c r="J41" s="58">
        <v>4</v>
      </c>
    </row>
    <row r="42" spans="1:13" ht="61.5" customHeight="1" x14ac:dyDescent="0.2">
      <c r="A42" s="216" t="s">
        <v>171</v>
      </c>
      <c r="B42" s="61" t="s">
        <v>161</v>
      </c>
      <c r="C42" s="80" t="s">
        <v>162</v>
      </c>
      <c r="D42" s="45" t="s">
        <v>29</v>
      </c>
      <c r="E42" s="5"/>
      <c r="F42" s="218" t="s">
        <v>266</v>
      </c>
      <c r="G42" s="218" t="s">
        <v>265</v>
      </c>
      <c r="H42" s="218" t="s">
        <v>264</v>
      </c>
      <c r="I42" s="218" t="s">
        <v>263</v>
      </c>
      <c r="J42" s="218" t="s">
        <v>200</v>
      </c>
    </row>
    <row r="43" spans="1:13" ht="44.25" customHeight="1" x14ac:dyDescent="0.2">
      <c r="A43" s="217"/>
      <c r="B43" s="17" t="s">
        <v>26</v>
      </c>
      <c r="C43" s="80" t="s">
        <v>163</v>
      </c>
      <c r="D43" s="45" t="s">
        <v>37</v>
      </c>
      <c r="E43" s="5"/>
      <c r="F43" s="220"/>
      <c r="G43" s="220"/>
      <c r="H43" s="220"/>
      <c r="I43" s="220"/>
      <c r="J43" s="220"/>
    </row>
    <row r="44" spans="1:13" ht="51.75" customHeight="1" x14ac:dyDescent="0.2">
      <c r="A44" s="216" t="s">
        <v>172</v>
      </c>
      <c r="B44" s="17" t="s">
        <v>27</v>
      </c>
      <c r="C44" s="80" t="s">
        <v>346</v>
      </c>
      <c r="D44" s="76" t="s">
        <v>255</v>
      </c>
      <c r="E44" s="5"/>
      <c r="F44" s="218" t="s">
        <v>78</v>
      </c>
      <c r="G44" s="218" t="s">
        <v>267</v>
      </c>
      <c r="H44" s="218" t="s">
        <v>268</v>
      </c>
      <c r="I44" s="218" t="s">
        <v>270</v>
      </c>
      <c r="J44" s="218" t="s">
        <v>271</v>
      </c>
    </row>
    <row r="45" spans="1:13" ht="42" customHeight="1" x14ac:dyDescent="0.2">
      <c r="A45" s="217"/>
      <c r="B45" s="29" t="s">
        <v>30</v>
      </c>
      <c r="C45" s="81" t="s">
        <v>62</v>
      </c>
      <c r="D45" s="45" t="s">
        <v>54</v>
      </c>
      <c r="F45" s="220"/>
      <c r="G45" s="220"/>
      <c r="H45" s="220"/>
      <c r="I45" s="220"/>
      <c r="J45" s="220"/>
    </row>
    <row r="46" spans="1:13" ht="60" customHeight="1" x14ac:dyDescent="0.2">
      <c r="A46" s="28" t="s">
        <v>291</v>
      </c>
      <c r="B46" s="17" t="s">
        <v>357</v>
      </c>
      <c r="C46" s="80" t="s">
        <v>179</v>
      </c>
      <c r="D46" s="45" t="s">
        <v>256</v>
      </c>
      <c r="E46" s="5"/>
      <c r="F46" s="79" t="s">
        <v>257</v>
      </c>
      <c r="G46" s="79" t="s">
        <v>258</v>
      </c>
      <c r="H46" s="79" t="s">
        <v>259</v>
      </c>
      <c r="I46" s="79" t="s">
        <v>260</v>
      </c>
      <c r="J46" s="79" t="s">
        <v>261</v>
      </c>
    </row>
    <row r="47" spans="1:13" ht="62.25" customHeight="1" x14ac:dyDescent="0.2">
      <c r="A47" s="216" t="s">
        <v>173</v>
      </c>
      <c r="B47" s="17" t="s">
        <v>13</v>
      </c>
      <c r="C47" s="80" t="s">
        <v>157</v>
      </c>
      <c r="D47" s="45" t="s">
        <v>156</v>
      </c>
      <c r="E47" s="5"/>
      <c r="F47" s="78" t="s">
        <v>180</v>
      </c>
      <c r="G47" s="78" t="s">
        <v>181</v>
      </c>
      <c r="H47" s="78" t="s">
        <v>182</v>
      </c>
      <c r="I47" s="78" t="s">
        <v>183</v>
      </c>
      <c r="J47" s="78" t="s">
        <v>184</v>
      </c>
    </row>
    <row r="48" spans="1:13" ht="48" customHeight="1" x14ac:dyDescent="0.2">
      <c r="A48" s="217"/>
      <c r="B48" s="17" t="s">
        <v>28</v>
      </c>
      <c r="C48" s="80" t="s">
        <v>151</v>
      </c>
      <c r="D48" s="45" t="s">
        <v>152</v>
      </c>
      <c r="E48" s="5"/>
      <c r="F48" s="78" t="s">
        <v>185</v>
      </c>
      <c r="G48" s="78" t="s">
        <v>186</v>
      </c>
      <c r="H48" s="78" t="s">
        <v>187</v>
      </c>
      <c r="I48" s="78" t="s">
        <v>188</v>
      </c>
      <c r="J48" s="78" t="s">
        <v>189</v>
      </c>
    </row>
    <row r="49" spans="1:10" ht="54.75" customHeight="1" x14ac:dyDescent="0.2">
      <c r="A49" s="28" t="s">
        <v>174</v>
      </c>
      <c r="B49" s="17" t="s">
        <v>24</v>
      </c>
      <c r="C49" s="80" t="s">
        <v>158</v>
      </c>
      <c r="D49" s="45" t="s">
        <v>41</v>
      </c>
      <c r="E49" s="5"/>
      <c r="F49" s="78" t="s">
        <v>190</v>
      </c>
      <c r="G49" s="78" t="s">
        <v>191</v>
      </c>
      <c r="H49" s="78" t="s">
        <v>192</v>
      </c>
      <c r="I49" s="78" t="s">
        <v>193</v>
      </c>
      <c r="J49" s="78" t="s">
        <v>194</v>
      </c>
    </row>
    <row r="50" spans="1:10" ht="54.75" customHeight="1" x14ac:dyDescent="0.2">
      <c r="A50" s="75" t="s">
        <v>175</v>
      </c>
      <c r="B50" s="17" t="s">
        <v>293</v>
      </c>
      <c r="C50" s="80" t="s">
        <v>294</v>
      </c>
      <c r="D50" s="77" t="s">
        <v>295</v>
      </c>
      <c r="E50" s="5"/>
      <c r="F50" s="79" t="s">
        <v>296</v>
      </c>
      <c r="G50" s="79" t="s">
        <v>297</v>
      </c>
      <c r="H50" s="79" t="s">
        <v>298</v>
      </c>
      <c r="I50" s="79" t="s">
        <v>299</v>
      </c>
      <c r="J50" s="79" t="s">
        <v>300</v>
      </c>
    </row>
    <row r="51" spans="1:10" ht="55.5" customHeight="1" x14ac:dyDescent="0.2">
      <c r="A51" s="216" t="s">
        <v>292</v>
      </c>
      <c r="B51" s="17" t="s">
        <v>34</v>
      </c>
      <c r="C51" s="80" t="s">
        <v>345</v>
      </c>
      <c r="D51" s="77" t="s">
        <v>42</v>
      </c>
      <c r="E51" s="5"/>
      <c r="F51" s="218" t="s">
        <v>201</v>
      </c>
      <c r="G51" s="218" t="s">
        <v>202</v>
      </c>
      <c r="H51" s="218" t="s">
        <v>203</v>
      </c>
      <c r="I51" s="218" t="s">
        <v>204</v>
      </c>
      <c r="J51" s="218" t="s">
        <v>205</v>
      </c>
    </row>
    <row r="52" spans="1:10" ht="42.75" customHeight="1" x14ac:dyDescent="0.2">
      <c r="A52" s="217"/>
      <c r="B52" s="61" t="s">
        <v>305</v>
      </c>
      <c r="C52" s="80" t="s">
        <v>206</v>
      </c>
      <c r="D52" s="45" t="s">
        <v>207</v>
      </c>
      <c r="F52" s="219"/>
      <c r="G52" s="219"/>
      <c r="H52" s="219"/>
      <c r="I52" s="219"/>
      <c r="J52" s="219"/>
    </row>
    <row r="53" spans="1:10" ht="66" customHeight="1" x14ac:dyDescent="0.2">
      <c r="A53" s="28" t="s">
        <v>304</v>
      </c>
      <c r="B53" s="17" t="s">
        <v>12</v>
      </c>
      <c r="C53" s="80" t="s">
        <v>160</v>
      </c>
      <c r="D53" s="45" t="s">
        <v>39</v>
      </c>
      <c r="E53" s="5"/>
      <c r="F53" s="78" t="s">
        <v>195</v>
      </c>
      <c r="G53" s="78" t="s">
        <v>199</v>
      </c>
      <c r="H53" s="78" t="s">
        <v>196</v>
      </c>
      <c r="I53" s="78" t="s">
        <v>197</v>
      </c>
      <c r="J53" s="78" t="s">
        <v>198</v>
      </c>
    </row>
  </sheetData>
  <mergeCells count="39">
    <mergeCell ref="L32:N32"/>
    <mergeCell ref="A8:A9"/>
    <mergeCell ref="F51:F52"/>
    <mergeCell ref="G51:G52"/>
    <mergeCell ref="H51:H52"/>
    <mergeCell ref="A44:A45"/>
    <mergeCell ref="F42:F43"/>
    <mergeCell ref="G42:G43"/>
    <mergeCell ref="H42:H43"/>
    <mergeCell ref="F44:F45"/>
    <mergeCell ref="G44:G45"/>
    <mergeCell ref="H44:H45"/>
    <mergeCell ref="A42:A43"/>
    <mergeCell ref="C16:C17"/>
    <mergeCell ref="D16:D17"/>
    <mergeCell ref="I51:I52"/>
    <mergeCell ref="J51:J52"/>
    <mergeCell ref="A51:A52"/>
    <mergeCell ref="A47:A48"/>
    <mergeCell ref="I42:I43"/>
    <mergeCell ref="J42:J43"/>
    <mergeCell ref="I44:I45"/>
    <mergeCell ref="J44:J45"/>
    <mergeCell ref="F2:J2"/>
    <mergeCell ref="A2:D2"/>
    <mergeCell ref="A1:J1"/>
    <mergeCell ref="A4:D4"/>
    <mergeCell ref="A40:A41"/>
    <mergeCell ref="A20:D20"/>
    <mergeCell ref="A27:A28"/>
    <mergeCell ref="B27:B28"/>
    <mergeCell ref="C27:C28"/>
    <mergeCell ref="D27:D28"/>
    <mergeCell ref="B40:B41"/>
    <mergeCell ref="C40:C41"/>
    <mergeCell ref="D40:D41"/>
    <mergeCell ref="A30:A31"/>
    <mergeCell ref="A33:A34"/>
    <mergeCell ref="A36:A37"/>
  </mergeCells>
  <pageMargins left="0.23622047244094491" right="0.23622047244094491" top="0.74803149606299213" bottom="0.74803149606299213" header="0.31496062992125984" footer="0.31496062992125984"/>
  <pageSetup paperSize="9" scale="63" fitToHeight="0" orientation="landscape" r:id="rId1"/>
  <headerFooter>
    <oddFooter>&amp;C&amp;F</oddFooter>
  </headerFooter>
  <rowBreaks count="2" manualBreakCount="2">
    <brk id="25" max="9" man="1"/>
    <brk id="3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A18" zoomScale="90" zoomScaleNormal="90" zoomScaleSheetLayoutView="100" workbookViewId="0">
      <selection activeCell="A22" sqref="A22:A23"/>
    </sheetView>
  </sheetViews>
  <sheetFormatPr defaultRowHeight="25.5" x14ac:dyDescent="0.35"/>
  <cols>
    <col min="1" max="1" width="6.42578125" style="1" customWidth="1"/>
    <col min="2" max="2" width="44.5703125" style="13" customWidth="1"/>
    <col min="3" max="3" width="12.7109375" style="62" customWidth="1"/>
    <col min="4" max="4" width="100.140625" style="110" customWidth="1"/>
    <col min="5" max="5" width="9.140625" style="1"/>
    <col min="6" max="6" width="13.5703125" style="1" customWidth="1"/>
    <col min="7" max="8" width="12.7109375" style="1" bestFit="1" customWidth="1"/>
    <col min="9" max="13" width="9.140625" style="1"/>
    <col min="14" max="14" width="24.7109375" style="1" customWidth="1"/>
    <col min="15" max="16384" width="9.140625" style="1"/>
  </cols>
  <sheetData>
    <row r="1" spans="1:15" ht="26.25" x14ac:dyDescent="0.25">
      <c r="A1" s="229" t="str">
        <f>'RPS scoring guidelines '!A1:J1</f>
        <v>RESPONSE PERFORMANCE SUMMARY (RPS)</v>
      </c>
      <c r="B1" s="230"/>
      <c r="C1" s="230"/>
      <c r="D1" s="231"/>
      <c r="F1" s="2" t="s">
        <v>360</v>
      </c>
    </row>
    <row r="2" spans="1:15" ht="18" x14ac:dyDescent="0.2">
      <c r="A2" s="189" t="s">
        <v>211</v>
      </c>
      <c r="B2" s="190"/>
      <c r="C2" s="189" t="s">
        <v>214</v>
      </c>
      <c r="D2" s="191"/>
    </row>
    <row r="3" spans="1:15" ht="18" x14ac:dyDescent="0.2">
      <c r="A3" s="189" t="s">
        <v>212</v>
      </c>
      <c r="B3" s="192"/>
      <c r="C3" s="189" t="s">
        <v>213</v>
      </c>
      <c r="D3" s="191"/>
    </row>
    <row r="4" spans="1:15" ht="23.25" customHeight="1" x14ac:dyDescent="0.25">
      <c r="A4" s="232" t="s">
        <v>210</v>
      </c>
      <c r="B4" s="232"/>
      <c r="C4" s="118" t="s">
        <v>208</v>
      </c>
      <c r="D4" s="119" t="s">
        <v>209</v>
      </c>
    </row>
    <row r="5" spans="1:15" s="16" customFormat="1" ht="33" customHeight="1" x14ac:dyDescent="0.25">
      <c r="A5" s="124" t="str">
        <f>'RPS scoring guidelines '!A7:J7</f>
        <v>A</v>
      </c>
      <c r="B5" s="233" t="str">
        <f>'RPS scoring guidelines '!B7</f>
        <v>SCALE &amp; SCOPE of the Response</v>
      </c>
      <c r="C5" s="234"/>
      <c r="D5" s="193" t="str">
        <f>'RPS scoring guidelines '!A6</f>
        <v>GI 4:   # and %age of disaster/crisis-affected people receiving lifesaving and quality assistance through CARE</v>
      </c>
      <c r="G5" s="135"/>
    </row>
    <row r="6" spans="1:15" ht="36" x14ac:dyDescent="0.25">
      <c r="A6" s="235" t="str">
        <f>'RPS scoring guidelines '!A8:J8</f>
        <v>A.1</v>
      </c>
      <c r="B6" s="187" t="str">
        <f>'RPS scoring guidelines '!B8</f>
        <v>CARE sets adequate response targets</v>
      </c>
      <c r="C6" s="237" t="s">
        <v>356</v>
      </c>
      <c r="D6" s="127"/>
      <c r="F6" s="130"/>
      <c r="G6" s="133"/>
    </row>
    <row r="7" spans="1:15" ht="51.75" customHeight="1" x14ac:dyDescent="0.2">
      <c r="A7" s="236">
        <f>'RPS scoring guidelines '!A9:J9</f>
        <v>0</v>
      </c>
      <c r="B7" s="187" t="str">
        <f>'RPS scoring guidelines '!B9</f>
        <v>CARE reaches affected people at scale</v>
      </c>
      <c r="C7" s="237"/>
      <c r="D7" s="127"/>
      <c r="F7" s="131"/>
      <c r="G7" s="113"/>
    </row>
    <row r="8" spans="1:15" ht="36" x14ac:dyDescent="0.25">
      <c r="A8" s="122" t="str">
        <f>'RPS scoring guidelines '!A10:J10</f>
        <v>A.2</v>
      </c>
      <c r="B8" s="187" t="str">
        <f>'RPS scoring guidelines '!B10</f>
        <v>CARE reaches its response targets</v>
      </c>
      <c r="C8" s="171" t="s">
        <v>356</v>
      </c>
      <c r="D8" s="128"/>
      <c r="F8" s="129"/>
      <c r="G8" s="113"/>
    </row>
    <row r="9" spans="1:15" ht="96.75" customHeight="1" x14ac:dyDescent="0.2">
      <c r="A9" s="123" t="str">
        <f>'RPS scoring guidelines '!A11:J11</f>
        <v>A.3</v>
      </c>
      <c r="B9" s="188" t="str">
        <f>'RPS scoring guidelines '!B11</f>
        <v>CARE's response strategy (scale, scope) is in line with organisational capacities and aspirations</v>
      </c>
      <c r="C9" s="171" t="s">
        <v>356</v>
      </c>
      <c r="D9" s="115"/>
      <c r="F9" s="228"/>
      <c r="G9" s="228"/>
      <c r="H9" s="228"/>
      <c r="I9" s="228"/>
      <c r="J9" s="228"/>
      <c r="K9" s="228"/>
      <c r="L9" s="228"/>
      <c r="M9" s="228"/>
      <c r="N9" s="228"/>
      <c r="O9" s="228"/>
    </row>
    <row r="10" spans="1:15" s="16" customFormat="1" ht="30" customHeight="1" thickBot="1" x14ac:dyDescent="0.3">
      <c r="A10" s="116" t="str">
        <f>'RPS scoring guidelines '!A13:J13</f>
        <v>B</v>
      </c>
      <c r="B10" s="240" t="str">
        <f>'RPS scoring guidelines '!B13</f>
        <v>RELEVANCE of the RESPONSE</v>
      </c>
      <c r="C10" s="240"/>
      <c r="D10" s="194" t="str">
        <f>'RPS scoring guidelines '!A12</f>
        <v>GI 5: %age of disaster/ crisis affected people who report satisfaction about relevance, timeliness and accountability of CARE’s humanitarian interventions</v>
      </c>
    </row>
    <row r="11" spans="1:15" ht="113.25" customHeight="1" x14ac:dyDescent="0.2">
      <c r="A11" s="111" t="str">
        <f>'RPS scoring guidelines '!A14:J14</f>
        <v>B.1</v>
      </c>
      <c r="B11" s="182" t="str">
        <f>'RPS scoring guidelines '!B14</f>
        <v>Affected people report that CARE's response was appropriate &amp; sufficient &amp; timely</v>
      </c>
      <c r="C11" s="114" t="s">
        <v>356</v>
      </c>
      <c r="D11" s="128"/>
    </row>
    <row r="12" spans="1:15" ht="72.75" customHeight="1" x14ac:dyDescent="0.2">
      <c r="A12" s="112" t="str">
        <f>'RPS scoring guidelines '!A15:J15</f>
        <v>B.2</v>
      </c>
      <c r="B12" s="183" t="str">
        <f>'RPS scoring guidelines '!B15</f>
        <v>CARE conducts, uses and shares impartial assessments to inform response design and planning</v>
      </c>
      <c r="C12" s="114" t="s">
        <v>356</v>
      </c>
      <c r="D12" s="115"/>
      <c r="F12" s="241"/>
      <c r="G12" s="241"/>
      <c r="H12" s="241"/>
      <c r="I12" s="241"/>
      <c r="J12" s="241"/>
      <c r="K12" s="241"/>
      <c r="L12" s="241"/>
      <c r="M12" s="241"/>
      <c r="N12" s="241"/>
    </row>
    <row r="13" spans="1:15" ht="71.25" customHeight="1" x14ac:dyDescent="0.2">
      <c r="A13" s="112" t="str">
        <f>'RPS scoring guidelines '!A16:J16</f>
        <v>B.3</v>
      </c>
      <c r="B13" s="183" t="str">
        <f>'RPS scoring guidelines '!B16</f>
        <v>CARE launches timely material humanitarian interventions after decision to respond</v>
      </c>
      <c r="C13" s="114" t="s">
        <v>356</v>
      </c>
      <c r="D13" s="115"/>
      <c r="F13" s="242"/>
      <c r="G13" s="242"/>
      <c r="H13" s="242"/>
      <c r="I13" s="242"/>
      <c r="J13" s="242"/>
      <c r="K13" s="242"/>
      <c r="L13" s="242"/>
      <c r="M13" s="242"/>
      <c r="N13" s="242"/>
      <c r="O13" s="242"/>
    </row>
    <row r="14" spans="1:15" ht="68.25" customHeight="1" x14ac:dyDescent="0.2">
      <c r="A14" s="112" t="str">
        <f>'RPS scoring guidelines '!A17</f>
        <v>B.4</v>
      </c>
      <c r="B14" s="183" t="str">
        <f>'RPS scoring guidelines '!B17</f>
        <v>CARE addresses response constraints &amp; gaps and adapts to evolving context</v>
      </c>
      <c r="C14" s="114" t="s">
        <v>356</v>
      </c>
      <c r="D14" s="170"/>
      <c r="F14" s="249"/>
      <c r="G14" s="249"/>
      <c r="H14" s="249"/>
      <c r="I14" s="249"/>
      <c r="J14" s="249"/>
      <c r="K14" s="249"/>
      <c r="L14" s="249"/>
      <c r="M14" s="249"/>
      <c r="N14" s="249"/>
    </row>
    <row r="15" spans="1:15" ht="90.75" customHeight="1" x14ac:dyDescent="0.2">
      <c r="A15" s="112" t="str">
        <f>'RPS scoring guidelines '!A18:J18</f>
        <v>B.5</v>
      </c>
      <c r="B15" s="182" t="str">
        <f>'RPS scoring guidelines '!B18</f>
        <v>CARE uses lessons from previous responses and existing up-to-date preparedness plans to guide activities</v>
      </c>
      <c r="C15" s="114" t="s">
        <v>356</v>
      </c>
      <c r="D15" s="115"/>
    </row>
    <row r="16" spans="1:15" s="16" customFormat="1" ht="25.5" customHeight="1" x14ac:dyDescent="0.25">
      <c r="A16" s="48" t="str">
        <f>'RPS scoring guidelines '!A22:J22</f>
        <v>C</v>
      </c>
      <c r="B16" s="243" t="str">
        <f>'RPS scoring guidelines '!B22</f>
        <v>ALIGNMENT of the RESPONSE with the CARE APPROACH</v>
      </c>
      <c r="C16" s="243"/>
      <c r="D16" s="243"/>
    </row>
    <row r="17" spans="1:16" ht="59.25" customHeight="1" x14ac:dyDescent="0.2">
      <c r="A17" s="121" t="str">
        <f>'RPS scoring guidelines '!A23:J23</f>
        <v>C.1</v>
      </c>
      <c r="B17" s="184" t="str">
        <f>'RPS scoring guidelines '!B23</f>
        <v>GI 19: CARE's humanitarian initiatives allow for meaningful participation of people in decisions that affect them in their recovery</v>
      </c>
      <c r="C17" s="172" t="s">
        <v>356</v>
      </c>
      <c r="D17" s="173"/>
      <c r="F17" s="244"/>
      <c r="G17" s="244"/>
      <c r="H17" s="244"/>
      <c r="I17" s="244"/>
      <c r="J17" s="244"/>
      <c r="K17" s="244"/>
      <c r="L17" s="244"/>
      <c r="M17" s="244"/>
      <c r="N17" s="244"/>
      <c r="O17" s="244"/>
      <c r="P17" s="244"/>
    </row>
    <row r="18" spans="1:16" ht="35.25" customHeight="1" x14ac:dyDescent="0.2">
      <c r="A18" s="123" t="str">
        <f>'RPS scoring guidelines '!A24:J24</f>
        <v>C.2</v>
      </c>
      <c r="B18" s="185" t="str">
        <f>'RPS scoring guidelines '!B24</f>
        <v>GI 22: CARE's response aligns with gender marker requirements</v>
      </c>
      <c r="C18" s="174" t="s">
        <v>356</v>
      </c>
      <c r="D18" s="175"/>
      <c r="F18" s="113"/>
    </row>
    <row r="19" spans="1:16" ht="57.75" customHeight="1" x14ac:dyDescent="0.2">
      <c r="A19" s="122" t="str">
        <f>'RPS scoring guidelines '!A25:J25</f>
        <v>C.3</v>
      </c>
      <c r="B19" s="185" t="str">
        <f>'RPS scoring guidelines '!B25</f>
        <v>GI 21: CARE's response supports efforts by affected people to reduce vulnerability and increase resilience</v>
      </c>
      <c r="C19" s="174" t="s">
        <v>356</v>
      </c>
      <c r="D19" s="176"/>
      <c r="F19" s="125"/>
    </row>
    <row r="20" spans="1:16" ht="24" customHeight="1" x14ac:dyDescent="0.2">
      <c r="A20" s="48" t="str">
        <f>'RPS scoring guidelines '!A27:J27</f>
        <v>D</v>
      </c>
      <c r="B20" s="243" t="str">
        <f>'RPS scoring guidelines '!B27</f>
        <v>MANAGEMENT of RESPONSE EFFICIENCY &amp; PERFORMANCE against CARE Standards / Protocols</v>
      </c>
      <c r="C20" s="243"/>
      <c r="D20" s="243"/>
      <c r="F20" s="113"/>
    </row>
    <row r="21" spans="1:16" ht="129" customHeight="1" x14ac:dyDescent="0.2">
      <c r="A21" s="120" t="str">
        <f>'RPS scoring guidelines '!A29:J29</f>
        <v>D.1</v>
      </c>
      <c r="B21" s="183" t="str">
        <f>'RPS scoring guidelines '!B29</f>
        <v>CARE makes timely decisions to respond / scale up response</v>
      </c>
      <c r="C21" s="174" t="s">
        <v>356</v>
      </c>
      <c r="D21" s="178"/>
      <c r="F21" s="247"/>
      <c r="G21" s="248"/>
      <c r="H21" s="248"/>
      <c r="I21" s="248"/>
      <c r="J21" s="248"/>
      <c r="K21" s="248"/>
      <c r="L21" s="248"/>
      <c r="M21" s="248"/>
      <c r="N21" s="248"/>
    </row>
    <row r="22" spans="1:16" ht="75" x14ac:dyDescent="0.2">
      <c r="A22" s="235" t="str">
        <f>'RPS scoring guidelines '!A30:J30</f>
        <v>D.2</v>
      </c>
      <c r="B22" s="182" t="str">
        <f>'RPS scoring guidelines '!B30</f>
        <v>CARE Lead sends appropriate and timely communications about strategic decisions to internal key stakeholders</v>
      </c>
      <c r="C22" s="238" t="s">
        <v>356</v>
      </c>
      <c r="D22" s="126"/>
    </row>
    <row r="23" spans="1:16" ht="56.25" x14ac:dyDescent="0.2">
      <c r="A23" s="236">
        <f>'RPS scoring guidelines '!A31:J31</f>
        <v>0</v>
      </c>
      <c r="B23" s="182" t="str">
        <f>'RPS scoring guidelines '!B31</f>
        <v>CARE circulates communication material for timely public messaging and fundraising</v>
      </c>
      <c r="C23" s="238"/>
      <c r="D23" s="179"/>
      <c r="E23" s="113"/>
      <c r="F23" s="113"/>
      <c r="G23" s="113"/>
      <c r="H23" s="113"/>
      <c r="I23" s="113"/>
      <c r="J23" s="113"/>
      <c r="K23" s="113"/>
      <c r="L23" s="113"/>
      <c r="M23" s="113"/>
      <c r="N23" s="113"/>
      <c r="O23" s="113"/>
    </row>
    <row r="24" spans="1:16" ht="37.5" x14ac:dyDescent="0.2">
      <c r="A24" s="123" t="str">
        <f>'RPS scoring guidelines '!A32:J32</f>
        <v>D.3</v>
      </c>
      <c r="B24" s="182" t="str">
        <f>'RPS scoring guidelines '!B32</f>
        <v>CARE meets funding targets for 1st phase of response</v>
      </c>
      <c r="C24" s="174" t="s">
        <v>356</v>
      </c>
      <c r="D24" s="115"/>
      <c r="E24" s="113"/>
      <c r="F24" s="137"/>
      <c r="G24" s="138"/>
      <c r="H24" s="137"/>
      <c r="I24" s="136"/>
      <c r="J24" s="136"/>
      <c r="K24" s="136"/>
      <c r="L24" s="136"/>
      <c r="M24" s="136"/>
      <c r="N24" s="136"/>
      <c r="O24" s="113"/>
    </row>
    <row r="25" spans="1:16" ht="37.5" x14ac:dyDescent="0.2">
      <c r="A25" s="245" t="str">
        <f>'RPS scoring guidelines '!A33:J33</f>
        <v>D.4</v>
      </c>
      <c r="B25" s="182" t="str">
        <f>'RPS scoring guidelines '!B33</f>
        <v>CARE ensures timely allocation of ERF resources (if applicable)</v>
      </c>
      <c r="C25" s="238" t="s">
        <v>356</v>
      </c>
      <c r="D25" s="246"/>
    </row>
    <row r="26" spans="1:16" ht="37.5" x14ac:dyDescent="0.2">
      <c r="A26" s="245">
        <f>'RPS scoring guidelines '!A34:J34</f>
        <v>0</v>
      </c>
      <c r="B26" s="182" t="str">
        <f>'RPS scoring guidelines '!B34</f>
        <v>CARE recovers its ERF (% of ERF recovered)</v>
      </c>
      <c r="C26" s="238"/>
      <c r="D26" s="246"/>
    </row>
    <row r="27" spans="1:16" ht="93.75" x14ac:dyDescent="0.2">
      <c r="A27" s="123" t="str">
        <f>'RPS scoring guidelines '!A35:J35</f>
        <v>D.5</v>
      </c>
      <c r="B27" s="182" t="str">
        <f>'RPS scoring guidelines '!B35</f>
        <v>CARE establishes an operational model in line with the response strategy that clearly defines roles, responsibilities and commitments of each relevant unit and partner</v>
      </c>
      <c r="C27" s="174" t="s">
        <v>356</v>
      </c>
      <c r="D27" s="180"/>
    </row>
    <row r="28" spans="1:16" ht="37.5" x14ac:dyDescent="0.2">
      <c r="A28" s="235" t="str">
        <f>'RPS scoring guidelines '!A36:J36</f>
        <v>D.6</v>
      </c>
      <c r="B28" s="182" t="str">
        <f>'RPS scoring guidelines '!B36</f>
        <v>CARE makes timely capacity assessment and staffing plan</v>
      </c>
      <c r="C28" s="238" t="s">
        <v>356</v>
      </c>
      <c r="D28" s="239"/>
    </row>
    <row r="29" spans="1:16" ht="56.25" x14ac:dyDescent="0.2">
      <c r="A29" s="236">
        <f>'RPS scoring guidelines '!A37:J37</f>
        <v>0</v>
      </c>
      <c r="B29" s="182" t="str">
        <f>'RPS scoring guidelines '!B37</f>
        <v>CARE provides timely and adequate staff deployments in response to identified capacity gaps / needs</v>
      </c>
      <c r="C29" s="238"/>
      <c r="D29" s="239"/>
    </row>
    <row r="30" spans="1:16" ht="75.75" thickBot="1" x14ac:dyDescent="0.25">
      <c r="A30" s="122" t="str">
        <f>'RPS scoring guidelines '!A38:J38</f>
        <v>D.7</v>
      </c>
      <c r="B30" s="182" t="str">
        <f>'RPS scoring guidelines '!B38</f>
        <v>CARE rapidly establishes strategic indicators &amp; time bound response target (scale &amp; scope, capacities, road map)</v>
      </c>
      <c r="C30" s="174" t="s">
        <v>356</v>
      </c>
      <c r="D30" s="179"/>
    </row>
    <row r="31" spans="1:16" ht="27.75" customHeight="1" x14ac:dyDescent="0.2">
      <c r="A31" s="117" t="str">
        <f>'RPS scoring guidelines '!A40:J40</f>
        <v>E</v>
      </c>
      <c r="B31" s="243" t="str">
        <f>'RPS scoring guidelines '!B40</f>
        <v>MANAGEMENT of RESPONSE EFFICIENCY &amp; PERFORMANCE against GLOBAL Standards</v>
      </c>
      <c r="C31" s="243"/>
      <c r="D31" s="243"/>
    </row>
    <row r="32" spans="1:16" ht="44.25" customHeight="1" x14ac:dyDescent="0.2">
      <c r="A32" s="245" t="str">
        <f>'RPS scoring guidelines '!A42:J42</f>
        <v>E.1</v>
      </c>
      <c r="B32" s="177" t="str">
        <f>'RPS scoring guidelines '!B42</f>
        <v>CARE monitors activities (inputs/outputs and outcomes) of the response, and shares data &amp; findings</v>
      </c>
      <c r="C32" s="238" t="s">
        <v>356</v>
      </c>
      <c r="D32" s="181"/>
    </row>
    <row r="33" spans="1:4" ht="25.5" customHeight="1" x14ac:dyDescent="0.2">
      <c r="A33" s="245"/>
      <c r="B33" s="177" t="str">
        <f>'RPS scoring guidelines '!B43</f>
        <v>CARE collects, analysis, uses and shares SADD</v>
      </c>
      <c r="C33" s="238"/>
      <c r="D33" s="115"/>
    </row>
    <row r="34" spans="1:4" ht="30.75" customHeight="1" x14ac:dyDescent="0.2">
      <c r="A34" s="245" t="str">
        <f>'RPS scoring guidelines '!A44:J44</f>
        <v>E.2</v>
      </c>
      <c r="B34" s="177" t="str">
        <f>'RPS scoring guidelines '!B44</f>
        <v>CARE assesses performance against relevant technical standards and good practice</v>
      </c>
      <c r="C34" s="238" t="s">
        <v>356</v>
      </c>
      <c r="D34" s="254"/>
    </row>
    <row r="35" spans="1:4" ht="19.5" customHeight="1" x14ac:dyDescent="0.2">
      <c r="A35" s="245"/>
      <c r="B35" s="186" t="str">
        <f>'RPS scoring guidelines '!B45</f>
        <v>CARE's response meets core sector standards</v>
      </c>
      <c r="C35" s="238"/>
      <c r="D35" s="255"/>
    </row>
    <row r="36" spans="1:4" ht="48" customHeight="1" x14ac:dyDescent="0.2">
      <c r="A36" s="123" t="str">
        <f>'RPS scoring guidelines '!A46:J46</f>
        <v xml:space="preserve">E.3 </v>
      </c>
      <c r="B36" s="177" t="s">
        <v>355</v>
      </c>
      <c r="C36" s="174" t="s">
        <v>356</v>
      </c>
      <c r="D36" s="181"/>
    </row>
    <row r="37" spans="1:4" ht="48" customHeight="1" x14ac:dyDescent="0.2">
      <c r="A37" s="250" t="str">
        <f>'RPS scoring guidelines '!A47:J47</f>
        <v>E.4</v>
      </c>
      <c r="B37" s="177" t="str">
        <f>'RPS scoring guidelines '!B47</f>
        <v>CARE provides adequate and transparent information to affected people and key stakeholders</v>
      </c>
      <c r="C37" s="238" t="s">
        <v>356</v>
      </c>
      <c r="D37" s="251"/>
    </row>
    <row r="38" spans="1:4" ht="47.25" x14ac:dyDescent="0.2">
      <c r="A38" s="236">
        <f>'RPS scoring guidelines '!A48:J48</f>
        <v>0</v>
      </c>
      <c r="B38" s="177" t="str">
        <f>'RPS scoring guidelines '!B48</f>
        <v>CARE provides equitable opportunities to affected people participate in decisions about response</v>
      </c>
      <c r="C38" s="238"/>
      <c r="D38" s="251"/>
    </row>
    <row r="39" spans="1:4" ht="31.5" x14ac:dyDescent="0.2">
      <c r="A39" s="123" t="str">
        <f>'RPS scoring guidelines '!A49:J49</f>
        <v>E.5</v>
      </c>
      <c r="B39" s="177" t="str">
        <f>'RPS scoring guidelines '!B49</f>
        <v xml:space="preserve">CARE provides and effectively manages feedback and complaint mechanisms </v>
      </c>
      <c r="C39" s="174" t="s">
        <v>356</v>
      </c>
      <c r="D39" s="181"/>
    </row>
    <row r="40" spans="1:4" ht="47.25" x14ac:dyDescent="0.2">
      <c r="A40" s="122" t="str">
        <f>'RPS scoring guidelines '!A50</f>
        <v>E.6</v>
      </c>
      <c r="B40" s="177" t="str">
        <f>'RPS scoring guidelines '!B50</f>
        <v>CARE participates / leads relevant coordination bodies &amp; complements national &amp; international agencies</v>
      </c>
      <c r="C40" s="174" t="s">
        <v>356</v>
      </c>
      <c r="D40" s="181"/>
    </row>
    <row r="41" spans="1:4" ht="48" customHeight="1" x14ac:dyDescent="0.2">
      <c r="A41" s="235" t="str">
        <f>'RPS scoring guidelines '!A51:J51</f>
        <v>E.7</v>
      </c>
      <c r="B41" s="177" t="str">
        <f>'RPS scoring guidelines '!B51</f>
        <v>CARE plans and mobilises resources and capacities for timely response performance and strategy reviews</v>
      </c>
      <c r="C41" s="252" t="s">
        <v>356</v>
      </c>
      <c r="D41" s="254"/>
    </row>
    <row r="42" spans="1:4" ht="45.75" customHeight="1" x14ac:dyDescent="0.2">
      <c r="A42" s="236"/>
      <c r="B42" s="177" t="str">
        <f>'RPS scoring guidelines '!B52</f>
        <v>CARE shares its successes and learning points within CI and beyond</v>
      </c>
      <c r="C42" s="253"/>
      <c r="D42" s="255"/>
    </row>
    <row r="43" spans="1:4" ht="61.5" customHeight="1" x14ac:dyDescent="0.2">
      <c r="A43" s="123" t="str">
        <f>'RPS scoring guidelines '!A53:J53</f>
        <v>E.8</v>
      </c>
      <c r="B43" s="177" t="str">
        <f>'RPS scoring guidelines '!B53</f>
        <v>CARE's humanitarian staff and partners are fully briefed, committed and evaluated on humanitarian Code of Conduct and PSEA policy and their application</v>
      </c>
      <c r="C43" s="174" t="s">
        <v>356</v>
      </c>
      <c r="D43" s="181"/>
    </row>
  </sheetData>
  <mergeCells count="34">
    <mergeCell ref="A41:A42"/>
    <mergeCell ref="B31:D31"/>
    <mergeCell ref="A32:A33"/>
    <mergeCell ref="C32:C33"/>
    <mergeCell ref="A34:A35"/>
    <mergeCell ref="C34:C35"/>
    <mergeCell ref="A37:A38"/>
    <mergeCell ref="C37:C38"/>
    <mergeCell ref="D37:D38"/>
    <mergeCell ref="C41:C42"/>
    <mergeCell ref="D34:D35"/>
    <mergeCell ref="D41:D42"/>
    <mergeCell ref="A28:A29"/>
    <mergeCell ref="C28:C29"/>
    <mergeCell ref="D28:D29"/>
    <mergeCell ref="B10:C10"/>
    <mergeCell ref="F12:N12"/>
    <mergeCell ref="F13:O13"/>
    <mergeCell ref="B16:D16"/>
    <mergeCell ref="F17:P17"/>
    <mergeCell ref="B20:D20"/>
    <mergeCell ref="A22:A23"/>
    <mergeCell ref="C22:C23"/>
    <mergeCell ref="A25:A26"/>
    <mergeCell ref="C25:C26"/>
    <mergeCell ref="D25:D26"/>
    <mergeCell ref="F21:N21"/>
    <mergeCell ref="F14:N14"/>
    <mergeCell ref="F9:O9"/>
    <mergeCell ref="A1:D1"/>
    <mergeCell ref="A4:B4"/>
    <mergeCell ref="B5:C5"/>
    <mergeCell ref="A6:A7"/>
    <mergeCell ref="C6:C7"/>
  </mergeCells>
  <conditionalFormatting sqref="C6:C9 C34 C36:C41 C11:C32 C43">
    <cfRule type="containsText" dxfId="28" priority="1" operator="containsText" text="0">
      <formula>NOT(ISERROR(SEARCH("0",C6)))</formula>
    </cfRule>
    <cfRule type="containsText" dxfId="27" priority="2" operator="containsText" text="1">
      <formula>NOT(ISERROR(SEARCH("1",C6)))</formula>
    </cfRule>
    <cfRule type="containsText" dxfId="26" priority="3" operator="containsText" text="2">
      <formula>NOT(ISERROR(SEARCH("2",C6)))</formula>
    </cfRule>
    <cfRule type="containsText" dxfId="25" priority="4" operator="containsText" text="3">
      <formula>NOT(ISERROR(SEARCH("3",C6)))</formula>
    </cfRule>
    <cfRule type="containsText" dxfId="24" priority="5" operator="containsText" text="4">
      <formula>NOT(ISERROR(SEARCH("4",C6)))</formula>
    </cfRule>
  </conditionalFormatting>
  <hyperlinks>
    <hyperlink ref="A6:A7" location="GuideA" display="GuideA"/>
    <hyperlink ref="A8" location="GuideA" display="GuideA"/>
    <hyperlink ref="A9" location="GuideA" display="GuideA"/>
    <hyperlink ref="A11" location="GuideB" display="GuideB"/>
    <hyperlink ref="A12" location="GuideB" display="GuideB"/>
    <hyperlink ref="A13" location="GuideB" display="GuideB"/>
    <hyperlink ref="A14" location="GuideB" display="GuideB"/>
    <hyperlink ref="A15" location="GuideB" display="GuideB"/>
    <hyperlink ref="A17" location="GuideC" display="GuideC"/>
    <hyperlink ref="A18" location="GuideC" display="GuideC"/>
    <hyperlink ref="A19" location="GuideC" display="GuideC"/>
    <hyperlink ref="A21" location="GuideD" display="GuideD"/>
    <hyperlink ref="A22:A23" location="GuideD" display="GuideD"/>
    <hyperlink ref="A24" location="GuideD" display="GuideD"/>
    <hyperlink ref="A25:A26" location="GuideD" display="GuideD"/>
    <hyperlink ref="A27" location="GuideD" display="GuideD"/>
    <hyperlink ref="A28:A29" location="GuideD" display="GuideD"/>
    <hyperlink ref="A30" location="GuideD" display="GuideD"/>
    <hyperlink ref="A32:A33" location="GuideE" display="GuideE"/>
    <hyperlink ref="A34:A35" location="GuideE" display="GuideE"/>
    <hyperlink ref="A36" location="GuideE" display="GuideE"/>
    <hyperlink ref="A37:A38" location="GuideE" display="GuideE"/>
    <hyperlink ref="A39" location="GuideE" display="GuideE"/>
    <hyperlink ref="A40" location="GuideE" display="GuideE"/>
    <hyperlink ref="A41:A42" location="GuideE" display="GuideE"/>
    <hyperlink ref="A43" location="GuideE" display="GuideE"/>
  </hyperlinks>
  <pageMargins left="0.23622047244094491" right="0.23622047244094491" top="0.74803149606299213" bottom="0.74803149606299213" header="0.31496062992125984" footer="0.31496062992125984"/>
  <pageSetup paperSize="9" scale="60" fitToWidth="0" orientation="portrait" r:id="rId1"/>
  <headerFooter>
    <oddFooter>&amp;C&amp;F</oddFooter>
  </headerFooter>
  <colBreaks count="1" manualBreakCount="1">
    <brk id="4" max="42"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'RPS scoring guidelines '!$E$7:$J$7</xm:f>
          </x14:formula1>
          <xm:sqref>C1 C6:C9 C34 C11:C32 C36:C41 C43:C1048576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L87"/>
  <sheetViews>
    <sheetView showGridLines="0" zoomScaleNormal="100" workbookViewId="0">
      <selection activeCell="B2" sqref="B2"/>
    </sheetView>
  </sheetViews>
  <sheetFormatPr defaultRowHeight="19.5" customHeight="1" x14ac:dyDescent="0.25"/>
  <cols>
    <col min="1" max="1" width="3.7109375" style="152" customWidth="1"/>
    <col min="2" max="2" width="17.7109375" style="152" customWidth="1"/>
    <col min="3" max="3" width="40.7109375" style="152" customWidth="1"/>
    <col min="4" max="12" width="12.42578125" style="152" customWidth="1"/>
    <col min="13" max="16384" width="9.140625" style="152"/>
  </cols>
  <sheetData>
    <row r="1" spans="1:12" s="148" customFormat="1" ht="37.5" customHeight="1" x14ac:dyDescent="0.25">
      <c r="B1" s="149" t="s">
        <v>430</v>
      </c>
    </row>
    <row r="2" spans="1:12" s="148" customFormat="1" ht="3" customHeight="1" x14ac:dyDescent="0.25">
      <c r="A2" s="150"/>
      <c r="B2" s="151"/>
      <c r="C2" s="150"/>
      <c r="D2" s="150"/>
      <c r="E2" s="150"/>
      <c r="F2" s="150"/>
      <c r="G2" s="150"/>
      <c r="H2" s="150"/>
      <c r="I2" s="150"/>
      <c r="J2" s="150"/>
      <c r="K2" s="150"/>
      <c r="L2" s="150"/>
    </row>
    <row r="3" spans="1:12" ht="36" customHeight="1" x14ac:dyDescent="0.25"/>
    <row r="4" spans="1:12" ht="36" customHeight="1" x14ac:dyDescent="0.25"/>
    <row r="5" spans="1:12" ht="36" customHeight="1" x14ac:dyDescent="0.25"/>
    <row r="6" spans="1:12" ht="36" customHeight="1" x14ac:dyDescent="0.25"/>
    <row r="7" spans="1:12" ht="36" customHeight="1" x14ac:dyDescent="0.25">
      <c r="F7" s="153"/>
    </row>
    <row r="8" spans="1:12" ht="36" customHeight="1" x14ac:dyDescent="0.25">
      <c r="F8" s="153"/>
    </row>
    <row r="9" spans="1:12" ht="36" customHeight="1" x14ac:dyDescent="0.25">
      <c r="F9" s="153"/>
    </row>
    <row r="10" spans="1:12" ht="36" customHeight="1" x14ac:dyDescent="0.25">
      <c r="F10" s="153"/>
    </row>
    <row r="11" spans="1:12" ht="36" customHeight="1" x14ac:dyDescent="0.25">
      <c r="F11" s="153"/>
    </row>
    <row r="12" spans="1:12" ht="36" customHeight="1" x14ac:dyDescent="0.25">
      <c r="F12" s="153"/>
    </row>
    <row r="13" spans="1:12" ht="36" customHeight="1" x14ac:dyDescent="0.2">
      <c r="F13" s="153"/>
      <c r="I13" s="154"/>
      <c r="K13" s="154"/>
    </row>
    <row r="14" spans="1:12" ht="36" customHeight="1" x14ac:dyDescent="0.2">
      <c r="F14" s="153"/>
      <c r="I14" s="154"/>
      <c r="K14" s="154"/>
    </row>
    <row r="15" spans="1:12" ht="36" customHeight="1" x14ac:dyDescent="0.2">
      <c r="F15" s="153"/>
      <c r="I15" s="154"/>
      <c r="K15" s="154"/>
    </row>
    <row r="16" spans="1:12" ht="36" customHeight="1" x14ac:dyDescent="0.2">
      <c r="F16" s="153"/>
      <c r="I16" s="154"/>
      <c r="K16" s="154"/>
    </row>
    <row r="17" spans="1:12" s="157" customFormat="1" ht="3" customHeight="1" x14ac:dyDescent="0.2">
      <c r="A17" s="155"/>
      <c r="B17" s="155"/>
      <c r="C17" s="155"/>
      <c r="D17" s="155"/>
      <c r="E17" s="155"/>
      <c r="F17" s="155"/>
      <c r="G17" s="155"/>
      <c r="H17" s="155"/>
      <c r="I17" s="156"/>
      <c r="J17" s="155"/>
      <c r="K17" s="156"/>
      <c r="L17" s="155"/>
    </row>
    <row r="18" spans="1:12" ht="33.75" customHeight="1" x14ac:dyDescent="0.3">
      <c r="B18" s="158" t="s">
        <v>363</v>
      </c>
      <c r="C18" s="148"/>
      <c r="D18" s="148"/>
      <c r="I18" s="154"/>
      <c r="K18" s="154"/>
    </row>
    <row r="19" spans="1:12" ht="9" customHeight="1" x14ac:dyDescent="0.2">
      <c r="B19" s="148"/>
      <c r="C19" s="148"/>
      <c r="D19" s="148"/>
      <c r="I19" s="154"/>
      <c r="K19" s="154"/>
    </row>
    <row r="20" spans="1:12" ht="22.5" customHeight="1" x14ac:dyDescent="0.2">
      <c r="B20" s="159" t="s">
        <v>364</v>
      </c>
      <c r="C20" s="159" t="s">
        <v>365</v>
      </c>
      <c r="D20" s="160" t="s">
        <v>366</v>
      </c>
      <c r="E20" s="152" t="s">
        <v>367</v>
      </c>
      <c r="I20" s="154"/>
      <c r="K20" s="154"/>
      <c r="L20" s="153"/>
    </row>
    <row r="21" spans="1:12" ht="22.5" customHeight="1" x14ac:dyDescent="0.2">
      <c r="B21" s="168">
        <v>42370</v>
      </c>
      <c r="C21" s="166" t="s">
        <v>386</v>
      </c>
      <c r="D21" s="195">
        <v>-2</v>
      </c>
      <c r="E21" s="165">
        <v>0</v>
      </c>
      <c r="I21" s="154"/>
      <c r="K21" s="154"/>
      <c r="L21" s="153"/>
    </row>
    <row r="22" spans="1:12" ht="19.5" customHeight="1" x14ac:dyDescent="0.2">
      <c r="B22" s="168">
        <v>42461</v>
      </c>
      <c r="C22" s="166" t="s">
        <v>393</v>
      </c>
      <c r="D22" s="164">
        <v>-1</v>
      </c>
      <c r="E22" s="165">
        <v>0</v>
      </c>
      <c r="I22" s="154"/>
      <c r="K22" s="154"/>
    </row>
    <row r="23" spans="1:12" ht="19.5" customHeight="1" x14ac:dyDescent="0.2">
      <c r="B23" s="168">
        <v>42552</v>
      </c>
      <c r="C23" s="166" t="s">
        <v>383</v>
      </c>
      <c r="D23" s="164">
        <v>-2</v>
      </c>
      <c r="E23" s="165">
        <v>0</v>
      </c>
      <c r="I23" s="154"/>
      <c r="K23" s="154"/>
    </row>
    <row r="24" spans="1:12" ht="19.5" customHeight="1" x14ac:dyDescent="0.2">
      <c r="B24" s="168">
        <v>42644</v>
      </c>
      <c r="C24" s="166" t="s">
        <v>384</v>
      </c>
      <c r="D24" s="164">
        <v>-2</v>
      </c>
      <c r="E24" s="165">
        <v>0</v>
      </c>
      <c r="I24" s="154"/>
      <c r="K24" s="154"/>
    </row>
    <row r="25" spans="1:12" ht="19.5" customHeight="1" x14ac:dyDescent="0.2">
      <c r="B25" s="168">
        <v>42644</v>
      </c>
      <c r="C25" s="166" t="s">
        <v>390</v>
      </c>
      <c r="D25" s="164">
        <v>9</v>
      </c>
      <c r="E25" s="165">
        <v>0</v>
      </c>
      <c r="I25" s="154"/>
      <c r="K25" s="154"/>
    </row>
    <row r="26" spans="1:12" ht="19.5" customHeight="1" x14ac:dyDescent="0.2">
      <c r="B26" s="168">
        <v>42675</v>
      </c>
      <c r="C26" s="166" t="s">
        <v>385</v>
      </c>
      <c r="D26" s="164">
        <v>6</v>
      </c>
      <c r="E26" s="165">
        <v>0</v>
      </c>
      <c r="I26" s="154"/>
      <c r="K26" s="154"/>
    </row>
    <row r="27" spans="1:12" ht="19.5" customHeight="1" x14ac:dyDescent="0.2">
      <c r="B27" s="161">
        <v>42697</v>
      </c>
      <c r="C27" s="166" t="s">
        <v>368</v>
      </c>
      <c r="D27" s="164">
        <v>1</v>
      </c>
      <c r="E27" s="152">
        <v>0</v>
      </c>
      <c r="I27" s="154"/>
      <c r="K27" s="154"/>
    </row>
    <row r="28" spans="1:12" ht="19.5" customHeight="1" x14ac:dyDescent="0.2">
      <c r="B28" s="161">
        <v>42705</v>
      </c>
      <c r="C28" s="162" t="s">
        <v>377</v>
      </c>
      <c r="D28" s="164">
        <v>3</v>
      </c>
      <c r="E28" s="165">
        <v>0</v>
      </c>
      <c r="I28" s="154"/>
      <c r="K28" s="154"/>
    </row>
    <row r="29" spans="1:12" ht="19.5" customHeight="1" x14ac:dyDescent="0.2">
      <c r="B29" s="168">
        <v>42705</v>
      </c>
      <c r="C29" s="162" t="s">
        <v>382</v>
      </c>
      <c r="D29" s="164">
        <v>-2</v>
      </c>
      <c r="E29" s="165">
        <v>0</v>
      </c>
      <c r="I29" s="154"/>
      <c r="K29" s="154"/>
    </row>
    <row r="30" spans="1:12" ht="19.5" customHeight="1" x14ac:dyDescent="0.2">
      <c r="B30" s="161">
        <v>42745</v>
      </c>
      <c r="C30" s="166" t="s">
        <v>369</v>
      </c>
      <c r="D30" s="164">
        <v>2</v>
      </c>
      <c r="E30" s="165">
        <v>0</v>
      </c>
      <c r="I30" s="154"/>
      <c r="K30" s="154"/>
    </row>
    <row r="31" spans="1:12" ht="19.5" customHeight="1" x14ac:dyDescent="0.2">
      <c r="B31" s="168">
        <v>42750</v>
      </c>
      <c r="C31" s="166" t="s">
        <v>391</v>
      </c>
      <c r="D31" s="164">
        <v>-1</v>
      </c>
      <c r="E31" s="165">
        <v>0</v>
      </c>
      <c r="I31" s="154"/>
      <c r="K31" s="154"/>
    </row>
    <row r="32" spans="1:12" ht="19.5" customHeight="1" x14ac:dyDescent="0.2">
      <c r="B32" s="161">
        <v>42755</v>
      </c>
      <c r="C32" s="166" t="s">
        <v>370</v>
      </c>
      <c r="D32" s="164">
        <v>4</v>
      </c>
      <c r="E32" s="165">
        <v>0</v>
      </c>
      <c r="I32" s="154"/>
      <c r="K32" s="154"/>
    </row>
    <row r="33" spans="2:12" ht="19.5" customHeight="1" x14ac:dyDescent="0.2">
      <c r="B33" s="161">
        <v>42766</v>
      </c>
      <c r="C33" s="166" t="s">
        <v>371</v>
      </c>
      <c r="D33" s="164">
        <v>6</v>
      </c>
      <c r="E33" s="165">
        <v>0</v>
      </c>
      <c r="I33" s="154"/>
      <c r="K33" s="154"/>
    </row>
    <row r="34" spans="2:12" ht="19.5" customHeight="1" x14ac:dyDescent="0.2">
      <c r="B34" s="161">
        <v>42766</v>
      </c>
      <c r="C34" s="166" t="s">
        <v>372</v>
      </c>
      <c r="D34" s="164">
        <v>8</v>
      </c>
      <c r="E34" s="165">
        <v>0</v>
      </c>
      <c r="I34" s="154"/>
      <c r="K34" s="154"/>
    </row>
    <row r="35" spans="2:12" ht="19.5" customHeight="1" x14ac:dyDescent="0.2">
      <c r="B35" s="168">
        <v>42767</v>
      </c>
      <c r="C35" s="166" t="s">
        <v>392</v>
      </c>
      <c r="D35" s="164">
        <v>-2</v>
      </c>
      <c r="E35" s="165">
        <v>0</v>
      </c>
      <c r="I35" s="154"/>
      <c r="K35" s="154"/>
    </row>
    <row r="36" spans="2:12" ht="19.5" customHeight="1" x14ac:dyDescent="0.2">
      <c r="B36" s="161">
        <v>42776</v>
      </c>
      <c r="C36" s="166" t="s">
        <v>387</v>
      </c>
      <c r="D36" s="163">
        <v>0.5</v>
      </c>
      <c r="E36" s="152">
        <v>0</v>
      </c>
      <c r="I36" s="154"/>
      <c r="K36" s="154"/>
      <c r="L36" s="153"/>
    </row>
    <row r="37" spans="2:12" ht="19.5" customHeight="1" x14ac:dyDescent="0.2">
      <c r="B37" s="168">
        <v>42781</v>
      </c>
      <c r="C37" s="166" t="s">
        <v>398</v>
      </c>
      <c r="D37" s="164">
        <v>-3</v>
      </c>
      <c r="E37" s="165">
        <v>0</v>
      </c>
      <c r="I37" s="154"/>
      <c r="K37" s="154"/>
      <c r="L37" s="153"/>
    </row>
    <row r="38" spans="2:12" ht="19.5" customHeight="1" x14ac:dyDescent="0.2">
      <c r="B38" s="168">
        <v>42788</v>
      </c>
      <c r="C38" s="166" t="s">
        <v>375</v>
      </c>
      <c r="D38" s="164">
        <v>9</v>
      </c>
      <c r="E38" s="165">
        <v>0</v>
      </c>
      <c r="I38" s="154"/>
      <c r="K38" s="154"/>
      <c r="L38" s="153"/>
    </row>
    <row r="39" spans="2:12" ht="19.5" customHeight="1" x14ac:dyDescent="0.2">
      <c r="B39" s="168">
        <v>42801</v>
      </c>
      <c r="C39" s="166" t="s">
        <v>374</v>
      </c>
      <c r="D39" s="164">
        <v>3</v>
      </c>
      <c r="E39" s="165">
        <v>0</v>
      </c>
      <c r="I39" s="154"/>
      <c r="K39" s="154"/>
      <c r="L39" s="153"/>
    </row>
    <row r="40" spans="2:12" ht="19.5" customHeight="1" x14ac:dyDescent="0.2">
      <c r="B40" s="168">
        <v>42809</v>
      </c>
      <c r="C40" s="166" t="s">
        <v>394</v>
      </c>
      <c r="D40" s="164">
        <v>4</v>
      </c>
      <c r="E40" s="165">
        <v>0</v>
      </c>
      <c r="I40" s="154"/>
      <c r="K40" s="154"/>
      <c r="L40" s="153"/>
    </row>
    <row r="41" spans="2:12" ht="19.5" customHeight="1" x14ac:dyDescent="0.2">
      <c r="B41" s="168">
        <v>42809</v>
      </c>
      <c r="C41" s="169" t="s">
        <v>395</v>
      </c>
      <c r="D41" s="164">
        <v>1.5</v>
      </c>
      <c r="E41" s="165">
        <v>0</v>
      </c>
      <c r="I41" s="154"/>
      <c r="K41" s="154"/>
      <c r="L41" s="153"/>
    </row>
    <row r="42" spans="2:12" ht="19.5" customHeight="1" x14ac:dyDescent="0.2">
      <c r="B42" s="168">
        <v>42809</v>
      </c>
      <c r="C42" s="169" t="s">
        <v>396</v>
      </c>
      <c r="D42" s="164">
        <v>10</v>
      </c>
      <c r="E42" s="165">
        <v>0</v>
      </c>
      <c r="I42" s="154"/>
      <c r="K42" s="154"/>
      <c r="L42" s="153"/>
    </row>
    <row r="43" spans="2:12" ht="19.5" customHeight="1" x14ac:dyDescent="0.2">
      <c r="B43" s="168">
        <v>42826</v>
      </c>
      <c r="C43" s="166" t="s">
        <v>389</v>
      </c>
      <c r="D43" s="164">
        <v>-1</v>
      </c>
      <c r="E43" s="165">
        <v>0</v>
      </c>
      <c r="I43" s="154"/>
      <c r="K43" s="154"/>
      <c r="L43" s="153"/>
    </row>
    <row r="44" spans="2:12" ht="19.5" customHeight="1" x14ac:dyDescent="0.2">
      <c r="B44" s="168">
        <v>42843</v>
      </c>
      <c r="C44" s="166" t="s">
        <v>376</v>
      </c>
      <c r="D44" s="164">
        <v>9</v>
      </c>
      <c r="E44" s="165">
        <f>1</f>
        <v>1</v>
      </c>
      <c r="I44" s="154"/>
      <c r="K44" s="154"/>
      <c r="L44" s="153"/>
    </row>
    <row r="45" spans="2:12" ht="19.5" customHeight="1" x14ac:dyDescent="0.2">
      <c r="B45" s="168">
        <v>42852</v>
      </c>
      <c r="C45" s="166" t="s">
        <v>388</v>
      </c>
      <c r="D45" s="164">
        <v>0.5</v>
      </c>
      <c r="E45" s="165">
        <v>0</v>
      </c>
      <c r="I45" s="154"/>
      <c r="K45" s="154"/>
      <c r="L45" s="153"/>
    </row>
    <row r="46" spans="2:12" ht="19.5" customHeight="1" x14ac:dyDescent="0.2">
      <c r="B46" s="168">
        <v>42872</v>
      </c>
      <c r="C46" s="166" t="s">
        <v>378</v>
      </c>
      <c r="D46" s="164">
        <v>10</v>
      </c>
      <c r="E46" s="165">
        <v>0</v>
      </c>
      <c r="I46" s="154"/>
      <c r="K46" s="154"/>
      <c r="L46" s="153"/>
    </row>
    <row r="47" spans="2:12" ht="19.5" customHeight="1" x14ac:dyDescent="0.2">
      <c r="B47" s="168">
        <v>42887</v>
      </c>
      <c r="C47" s="162" t="s">
        <v>379</v>
      </c>
      <c r="D47" s="164">
        <v>-1</v>
      </c>
      <c r="E47" s="165">
        <v>0</v>
      </c>
      <c r="I47" s="154"/>
      <c r="K47" s="154"/>
      <c r="L47" s="153"/>
    </row>
    <row r="48" spans="2:12" ht="19.5" customHeight="1" x14ac:dyDescent="0.2">
      <c r="B48" s="161">
        <v>42917</v>
      </c>
      <c r="C48" s="166" t="s">
        <v>373</v>
      </c>
      <c r="D48" s="164">
        <v>2</v>
      </c>
      <c r="E48" s="165">
        <v>0</v>
      </c>
      <c r="I48" s="154"/>
      <c r="K48" s="154"/>
      <c r="L48" s="153"/>
    </row>
    <row r="49" spans="2:12" ht="19.5" customHeight="1" x14ac:dyDescent="0.2">
      <c r="B49" s="168">
        <v>42917</v>
      </c>
      <c r="C49" s="166" t="s">
        <v>397</v>
      </c>
      <c r="D49" s="164">
        <v>-1.5</v>
      </c>
      <c r="E49" s="165">
        <v>0</v>
      </c>
      <c r="I49" s="154"/>
      <c r="K49" s="154"/>
      <c r="L49" s="153"/>
    </row>
    <row r="50" spans="2:12" ht="19.5" customHeight="1" x14ac:dyDescent="0.2">
      <c r="B50" s="168">
        <v>42948</v>
      </c>
      <c r="C50" s="166" t="s">
        <v>400</v>
      </c>
      <c r="D50" s="164">
        <v>4</v>
      </c>
      <c r="E50" s="165">
        <v>0</v>
      </c>
      <c r="I50" s="154"/>
      <c r="K50" s="154"/>
      <c r="L50" s="153"/>
    </row>
    <row r="51" spans="2:12" ht="19.5" customHeight="1" x14ac:dyDescent="0.2">
      <c r="B51" s="168">
        <v>42962</v>
      </c>
      <c r="C51" s="166" t="s">
        <v>399</v>
      </c>
      <c r="D51" s="164">
        <v>-3</v>
      </c>
      <c r="E51" s="165">
        <v>0</v>
      </c>
      <c r="I51" s="154"/>
      <c r="K51" s="154"/>
      <c r="L51" s="153"/>
    </row>
    <row r="52" spans="2:12" ht="19.5" customHeight="1" x14ac:dyDescent="0.2">
      <c r="B52" s="168">
        <v>42962</v>
      </c>
      <c r="C52" s="166" t="s">
        <v>401</v>
      </c>
      <c r="D52" s="164">
        <v>1</v>
      </c>
      <c r="E52" s="165">
        <v>0</v>
      </c>
      <c r="I52" s="154"/>
      <c r="K52" s="154"/>
      <c r="L52" s="153"/>
    </row>
    <row r="53" spans="2:12" ht="19.5" customHeight="1" x14ac:dyDescent="0.2">
      <c r="B53" s="168">
        <v>42962</v>
      </c>
      <c r="C53" s="166" t="s">
        <v>402</v>
      </c>
      <c r="D53" s="164">
        <v>8</v>
      </c>
      <c r="E53" s="165">
        <v>0</v>
      </c>
      <c r="I53" s="154"/>
      <c r="K53" s="154"/>
      <c r="L53" s="153"/>
    </row>
    <row r="54" spans="2:12" ht="19.5" customHeight="1" x14ac:dyDescent="0.2">
      <c r="B54" s="161">
        <v>42979</v>
      </c>
      <c r="C54" s="166" t="s">
        <v>380</v>
      </c>
      <c r="D54" s="163">
        <v>5</v>
      </c>
      <c r="E54" s="152">
        <v>0</v>
      </c>
      <c r="I54" s="154"/>
      <c r="K54" s="154"/>
    </row>
    <row r="55" spans="2:12" ht="19.5" customHeight="1" x14ac:dyDescent="0.2">
      <c r="B55" s="168">
        <v>42979</v>
      </c>
      <c r="C55" s="166" t="s">
        <v>405</v>
      </c>
      <c r="D55" s="164">
        <v>6</v>
      </c>
      <c r="E55" s="165">
        <v>0</v>
      </c>
      <c r="I55" s="154"/>
      <c r="K55" s="154"/>
    </row>
    <row r="56" spans="2:12" ht="19.5" customHeight="1" x14ac:dyDescent="0.2">
      <c r="B56" s="168">
        <v>42993</v>
      </c>
      <c r="C56" s="166" t="s">
        <v>403</v>
      </c>
      <c r="D56" s="164">
        <v>3</v>
      </c>
      <c r="E56" s="165">
        <v>0</v>
      </c>
      <c r="I56" s="154"/>
      <c r="K56" s="154"/>
    </row>
    <row r="57" spans="2:12" ht="19.5" customHeight="1" x14ac:dyDescent="0.2">
      <c r="B57" s="168">
        <v>42993</v>
      </c>
      <c r="C57" s="166" t="s">
        <v>404</v>
      </c>
      <c r="D57" s="164">
        <v>5</v>
      </c>
      <c r="E57" s="165">
        <v>0</v>
      </c>
      <c r="I57" s="154"/>
      <c r="K57" s="154"/>
    </row>
    <row r="58" spans="2:12" ht="19.5" customHeight="1" x14ac:dyDescent="0.2">
      <c r="B58" s="168">
        <v>43018</v>
      </c>
      <c r="C58" s="166" t="s">
        <v>407</v>
      </c>
      <c r="D58" s="164">
        <v>8</v>
      </c>
      <c r="E58" s="165">
        <v>0</v>
      </c>
      <c r="I58" s="154"/>
      <c r="K58" s="154"/>
    </row>
    <row r="59" spans="2:12" ht="19.5" customHeight="1" x14ac:dyDescent="0.2">
      <c r="B59" s="168">
        <v>43054</v>
      </c>
      <c r="C59" s="166" t="s">
        <v>406</v>
      </c>
      <c r="D59" s="164">
        <v>-3</v>
      </c>
      <c r="E59" s="165">
        <v>0</v>
      </c>
      <c r="I59" s="154"/>
      <c r="K59" s="154"/>
    </row>
    <row r="60" spans="2:12" ht="19.5" customHeight="1" x14ac:dyDescent="0.2">
      <c r="B60" s="168">
        <v>43054</v>
      </c>
      <c r="C60" s="166" t="s">
        <v>408</v>
      </c>
      <c r="D60" s="164">
        <v>4</v>
      </c>
      <c r="E60" s="165">
        <v>0</v>
      </c>
      <c r="I60" s="154"/>
      <c r="K60" s="154"/>
    </row>
    <row r="61" spans="2:12" ht="19.5" customHeight="1" x14ac:dyDescent="0.2">
      <c r="B61" s="168">
        <v>43054</v>
      </c>
      <c r="C61" s="166" t="s">
        <v>409</v>
      </c>
      <c r="D61" s="164">
        <v>5</v>
      </c>
      <c r="E61" s="165">
        <v>0</v>
      </c>
      <c r="I61" s="154"/>
      <c r="K61" s="154"/>
    </row>
    <row r="62" spans="2:12" ht="19.5" customHeight="1" x14ac:dyDescent="0.2">
      <c r="B62" s="168">
        <v>43054</v>
      </c>
      <c r="C62" s="166" t="s">
        <v>410</v>
      </c>
      <c r="D62" s="164">
        <v>7</v>
      </c>
      <c r="E62" s="165">
        <v>0</v>
      </c>
      <c r="I62" s="154"/>
      <c r="K62" s="154"/>
    </row>
    <row r="63" spans="2:12" ht="19.5" customHeight="1" x14ac:dyDescent="0.2">
      <c r="B63" s="168">
        <v>43101</v>
      </c>
      <c r="C63" s="166" t="s">
        <v>411</v>
      </c>
      <c r="D63" s="164">
        <v>-1</v>
      </c>
      <c r="E63" s="165">
        <v>0</v>
      </c>
      <c r="I63" s="154"/>
      <c r="K63" s="154"/>
    </row>
    <row r="64" spans="2:12" ht="19.5" customHeight="1" x14ac:dyDescent="0.2">
      <c r="B64" s="168">
        <v>43132</v>
      </c>
      <c r="C64" s="166" t="s">
        <v>412</v>
      </c>
      <c r="D64" s="164">
        <v>-2</v>
      </c>
      <c r="E64" s="165">
        <v>0</v>
      </c>
      <c r="I64" s="154"/>
      <c r="K64" s="154"/>
    </row>
    <row r="65" spans="2:11" ht="19.5" customHeight="1" x14ac:dyDescent="0.2">
      <c r="B65" s="168">
        <v>43132</v>
      </c>
      <c r="C65" s="166" t="s">
        <v>413</v>
      </c>
      <c r="D65" s="164">
        <v>4</v>
      </c>
      <c r="E65" s="165">
        <v>0</v>
      </c>
      <c r="I65" s="154"/>
      <c r="K65" s="154"/>
    </row>
    <row r="66" spans="2:11" ht="19.5" customHeight="1" x14ac:dyDescent="0.2">
      <c r="B66" s="168">
        <v>43132</v>
      </c>
      <c r="C66" s="166" t="s">
        <v>414</v>
      </c>
      <c r="D66" s="164">
        <v>0.5</v>
      </c>
      <c r="E66" s="165">
        <v>0</v>
      </c>
      <c r="I66" s="154"/>
      <c r="K66" s="154"/>
    </row>
    <row r="67" spans="2:11" ht="19.5" customHeight="1" x14ac:dyDescent="0.2">
      <c r="B67" s="168">
        <v>43132</v>
      </c>
      <c r="C67" s="162" t="s">
        <v>415</v>
      </c>
      <c r="D67" s="164">
        <v>5</v>
      </c>
      <c r="E67" s="165">
        <v>0</v>
      </c>
      <c r="I67" s="154"/>
      <c r="K67" s="154"/>
    </row>
    <row r="68" spans="2:11" ht="19.5" customHeight="1" x14ac:dyDescent="0.2">
      <c r="B68" s="168">
        <v>43132</v>
      </c>
      <c r="C68" s="166" t="s">
        <v>416</v>
      </c>
      <c r="D68" s="164">
        <v>3</v>
      </c>
      <c r="E68" s="165">
        <v>0</v>
      </c>
      <c r="I68" s="154"/>
      <c r="K68" s="154"/>
    </row>
    <row r="69" spans="2:11" ht="19.5" customHeight="1" x14ac:dyDescent="0.2">
      <c r="B69" s="168">
        <v>43160</v>
      </c>
      <c r="C69" s="166" t="s">
        <v>417</v>
      </c>
      <c r="D69" s="164">
        <v>-1</v>
      </c>
      <c r="E69" s="165">
        <v>0</v>
      </c>
      <c r="I69" s="154"/>
      <c r="K69" s="154"/>
    </row>
    <row r="70" spans="2:11" ht="19.5" customHeight="1" x14ac:dyDescent="0.2">
      <c r="B70" s="168">
        <v>43160</v>
      </c>
      <c r="C70" s="166" t="s">
        <v>418</v>
      </c>
      <c r="D70" s="164">
        <v>1.5</v>
      </c>
      <c r="E70" s="165">
        <v>0</v>
      </c>
      <c r="I70" s="154"/>
      <c r="K70" s="154"/>
    </row>
    <row r="71" spans="2:11" ht="19.5" customHeight="1" x14ac:dyDescent="0.2">
      <c r="B71" s="168">
        <v>43160</v>
      </c>
      <c r="C71" s="166" t="s">
        <v>421</v>
      </c>
      <c r="D71" s="164">
        <v>6</v>
      </c>
      <c r="E71" s="165">
        <v>0</v>
      </c>
      <c r="I71" s="154"/>
      <c r="K71" s="154"/>
    </row>
    <row r="72" spans="2:11" ht="19.5" customHeight="1" x14ac:dyDescent="0.2">
      <c r="B72" s="168">
        <v>43160</v>
      </c>
      <c r="C72" s="166" t="s">
        <v>420</v>
      </c>
      <c r="D72" s="164">
        <v>8</v>
      </c>
      <c r="E72" s="165">
        <v>0</v>
      </c>
      <c r="I72" s="154"/>
      <c r="K72" s="154"/>
    </row>
    <row r="73" spans="2:11" ht="19.5" customHeight="1" x14ac:dyDescent="0.2">
      <c r="B73" s="168">
        <v>43160</v>
      </c>
      <c r="C73" s="166" t="s">
        <v>425</v>
      </c>
      <c r="D73" s="164">
        <v>-3</v>
      </c>
      <c r="E73" s="165">
        <v>0</v>
      </c>
      <c r="I73" s="154"/>
      <c r="K73" s="154"/>
    </row>
    <row r="74" spans="2:11" ht="19.5" customHeight="1" x14ac:dyDescent="0.2">
      <c r="B74" s="161">
        <v>43160</v>
      </c>
      <c r="C74" s="166" t="s">
        <v>419</v>
      </c>
      <c r="D74" s="164">
        <v>11</v>
      </c>
      <c r="E74" s="165">
        <v>0</v>
      </c>
      <c r="I74" s="154"/>
      <c r="K74" s="154"/>
    </row>
    <row r="75" spans="2:11" ht="19.5" customHeight="1" x14ac:dyDescent="0.2">
      <c r="B75" s="161">
        <v>43160</v>
      </c>
      <c r="C75" s="166" t="s">
        <v>422</v>
      </c>
      <c r="D75" s="163">
        <v>9</v>
      </c>
      <c r="E75" s="152">
        <v>0</v>
      </c>
      <c r="I75" s="154"/>
      <c r="K75" s="154"/>
    </row>
    <row r="76" spans="2:11" ht="19.5" customHeight="1" x14ac:dyDescent="0.2">
      <c r="B76" s="161">
        <v>43160</v>
      </c>
      <c r="C76" s="166" t="s">
        <v>423</v>
      </c>
      <c r="D76" s="164">
        <v>7</v>
      </c>
      <c r="E76" s="165">
        <v>0</v>
      </c>
      <c r="I76" s="154"/>
      <c r="K76" s="154"/>
    </row>
    <row r="77" spans="2:11" ht="19.5" customHeight="1" x14ac:dyDescent="0.2">
      <c r="B77" s="161">
        <v>43191</v>
      </c>
      <c r="C77" s="166" t="s">
        <v>424</v>
      </c>
      <c r="D77" s="163">
        <v>-1</v>
      </c>
      <c r="E77" s="152">
        <v>0</v>
      </c>
      <c r="I77" s="154"/>
      <c r="K77" s="154"/>
    </row>
    <row r="78" spans="2:11" ht="19.5" customHeight="1" x14ac:dyDescent="0.2">
      <c r="B78" s="161">
        <v>43191</v>
      </c>
      <c r="C78" s="166" t="s">
        <v>426</v>
      </c>
      <c r="D78" s="163">
        <v>2.5</v>
      </c>
      <c r="E78" s="152">
        <v>0</v>
      </c>
      <c r="I78" s="154"/>
      <c r="K78" s="154"/>
    </row>
    <row r="79" spans="2:11" ht="19.5" customHeight="1" x14ac:dyDescent="0.25">
      <c r="B79" s="161">
        <v>43191</v>
      </c>
      <c r="C79" s="162" t="s">
        <v>427</v>
      </c>
      <c r="D79" s="163">
        <v>4</v>
      </c>
      <c r="E79" s="152">
        <v>0</v>
      </c>
    </row>
    <row r="80" spans="2:11" ht="19.5" customHeight="1" x14ac:dyDescent="0.25">
      <c r="B80" s="161">
        <v>43191</v>
      </c>
      <c r="C80" s="166" t="s">
        <v>428</v>
      </c>
      <c r="D80" s="163">
        <v>5</v>
      </c>
      <c r="E80" s="152">
        <v>0</v>
      </c>
      <c r="H80" s="167"/>
    </row>
    <row r="81" spans="2:8" ht="19.5" customHeight="1" x14ac:dyDescent="0.25">
      <c r="B81" s="168">
        <v>43235</v>
      </c>
      <c r="C81" s="166" t="s">
        <v>429</v>
      </c>
      <c r="D81" s="164">
        <v>-4</v>
      </c>
      <c r="E81" s="165">
        <v>0</v>
      </c>
      <c r="H81" s="167"/>
    </row>
    <row r="82" spans="2:8" ht="19.5" customHeight="1" x14ac:dyDescent="0.25">
      <c r="B82" s="161">
        <v>43242</v>
      </c>
      <c r="C82" s="162" t="s">
        <v>381</v>
      </c>
      <c r="D82" s="164">
        <v>7</v>
      </c>
      <c r="E82" s="152">
        <v>0</v>
      </c>
    </row>
    <row r="83" spans="2:8" ht="19.5" customHeight="1" x14ac:dyDescent="0.25">
      <c r="B83" s="161"/>
      <c r="C83" s="162"/>
      <c r="D83" s="164"/>
      <c r="E83" s="152">
        <v>0</v>
      </c>
    </row>
    <row r="84" spans="2:8" ht="19.5" customHeight="1" x14ac:dyDescent="0.25">
      <c r="B84" s="161"/>
      <c r="C84" s="162"/>
      <c r="D84" s="164"/>
      <c r="E84" s="152">
        <v>0</v>
      </c>
    </row>
    <row r="85" spans="2:8" ht="19.5" customHeight="1" x14ac:dyDescent="0.25">
      <c r="B85" s="161"/>
      <c r="C85" s="162"/>
      <c r="D85" s="164"/>
      <c r="E85" s="152">
        <v>0</v>
      </c>
    </row>
    <row r="86" spans="2:8" ht="19.5" customHeight="1" x14ac:dyDescent="0.25">
      <c r="B86" s="161"/>
      <c r="C86" s="162"/>
      <c r="D86" s="164"/>
      <c r="E86" s="152">
        <v>0</v>
      </c>
    </row>
    <row r="87" spans="2:8" ht="19.5" customHeight="1" x14ac:dyDescent="0.25">
      <c r="B87" s="161"/>
      <c r="C87" s="162"/>
      <c r="D87" s="164"/>
      <c r="E87" s="152">
        <v>0</v>
      </c>
    </row>
  </sheetData>
  <printOptions horizontalCentered="1"/>
  <pageMargins left="0.7" right="0.7" top="0.75" bottom="0.75" header="0.3" footer="0.3"/>
  <pageSetup scale="81"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topLeftCell="A20" zoomScale="140" zoomScaleNormal="140" workbookViewId="0">
      <selection activeCell="C17" sqref="C17:C23"/>
    </sheetView>
  </sheetViews>
  <sheetFormatPr defaultColWidth="9.140625" defaultRowHeight="15.75" x14ac:dyDescent="0.2"/>
  <cols>
    <col min="1" max="1" width="7.28515625" style="13" customWidth="1"/>
    <col min="2" max="2" width="16.5703125" style="13" customWidth="1"/>
    <col min="3" max="3" width="4.85546875" style="13" customWidth="1"/>
    <col min="4" max="4" width="9.140625" style="1" customWidth="1"/>
    <col min="5" max="6" width="7.7109375" style="1" hidden="1" customWidth="1"/>
    <col min="7" max="7" width="42.5703125" style="1" customWidth="1"/>
    <col min="8" max="8" width="47" style="1" customWidth="1"/>
    <col min="9" max="16384" width="9.140625" style="1"/>
  </cols>
  <sheetData>
    <row r="1" spans="1:8" ht="28.5" customHeight="1" x14ac:dyDescent="0.2">
      <c r="A1" s="256" t="s">
        <v>233</v>
      </c>
      <c r="B1" s="257"/>
      <c r="C1" s="257"/>
      <c r="D1" s="257"/>
      <c r="E1" s="257"/>
      <c r="F1" s="257"/>
      <c r="G1" s="257"/>
      <c r="H1" s="258"/>
    </row>
    <row r="2" spans="1:8" ht="16.5" customHeight="1" thickBot="1" x14ac:dyDescent="0.25">
      <c r="A2" s="89" t="s">
        <v>211</v>
      </c>
      <c r="B2" s="259">
        <f>'Nigeria RPS'!B2</f>
        <v>0</v>
      </c>
      <c r="C2" s="260"/>
      <c r="D2" s="261" t="s">
        <v>214</v>
      </c>
      <c r="E2" s="262"/>
      <c r="F2" s="263">
        <f>'Nigeria RPS'!D2</f>
        <v>0</v>
      </c>
      <c r="G2" s="264"/>
      <c r="H2" s="265"/>
    </row>
    <row r="3" spans="1:8" ht="28.5" customHeight="1" x14ac:dyDescent="0.2">
      <c r="A3" s="90" t="s">
        <v>215</v>
      </c>
      <c r="B3" s="266">
        <f>'Nigeria RPS'!D3</f>
        <v>0</v>
      </c>
      <c r="C3" s="267"/>
      <c r="D3" s="63" t="s">
        <v>361</v>
      </c>
      <c r="E3" s="63" t="s">
        <v>216</v>
      </c>
      <c r="F3" s="103" t="s">
        <v>217</v>
      </c>
      <c r="G3" s="268" t="s">
        <v>362</v>
      </c>
      <c r="H3" s="269"/>
    </row>
    <row r="4" spans="1:8" ht="16.5" customHeight="1" thickBot="1" x14ac:dyDescent="0.25">
      <c r="A4" s="91"/>
      <c r="B4" s="92"/>
      <c r="C4" s="92"/>
      <c r="D4" s="93">
        <f>'Nigeria RPS'!B3</f>
        <v>0</v>
      </c>
      <c r="E4" s="93"/>
      <c r="F4" s="94"/>
      <c r="G4" s="270"/>
      <c r="H4" s="271"/>
    </row>
    <row r="5" spans="1:8" ht="36" customHeight="1" x14ac:dyDescent="0.2">
      <c r="A5" s="281" t="str">
        <f>'[1]RPS scoring guidelines '!B7</f>
        <v>SCALE &amp; SCOPE of the Response</v>
      </c>
      <c r="B5" s="82" t="s">
        <v>343</v>
      </c>
      <c r="C5" s="196" t="s">
        <v>218</v>
      </c>
      <c r="D5" s="145">
        <f>IF('Nigeria RPS'!C6="N/R",-1,'Nigeria RPS'!C6)</f>
        <v>-1</v>
      </c>
      <c r="E5" s="83"/>
      <c r="F5" s="84"/>
      <c r="G5" s="69"/>
      <c r="H5" s="282"/>
    </row>
    <row r="6" spans="1:8" ht="35.25" customHeight="1" x14ac:dyDescent="0.2">
      <c r="A6" s="275"/>
      <c r="B6" s="199" t="s">
        <v>344</v>
      </c>
      <c r="C6" s="197" t="s">
        <v>219</v>
      </c>
      <c r="D6" s="146">
        <f>IF('Nigeria RPS'!C8="N/R",-1,'Nigeria RPS'!C8)</f>
        <v>-1</v>
      </c>
      <c r="E6" s="64"/>
      <c r="F6" s="85"/>
      <c r="G6" s="69"/>
      <c r="H6" s="282"/>
    </row>
    <row r="7" spans="1:8" ht="31.5" customHeight="1" thickBot="1" x14ac:dyDescent="0.25">
      <c r="A7" s="275"/>
      <c r="B7" s="139" t="s">
        <v>228</v>
      </c>
      <c r="C7" s="198" t="s">
        <v>220</v>
      </c>
      <c r="D7" s="105">
        <f>IF('Nigeria RPS'!C9="N/R",-1,'Nigeria RPS'!C9)</f>
        <v>-1</v>
      </c>
      <c r="E7" s="87"/>
      <c r="F7" s="88"/>
      <c r="G7" s="69"/>
      <c r="H7" s="282"/>
    </row>
    <row r="8" spans="1:8" ht="39.75" customHeight="1" thickBot="1" x14ac:dyDescent="0.25">
      <c r="A8" s="283" t="str">
        <f>'[1]RPS scoring guidelines '!B13</f>
        <v>RELEVANCE of the RESPONSE</v>
      </c>
      <c r="B8" s="82" t="s">
        <v>229</v>
      </c>
      <c r="C8" s="196" t="s">
        <v>221</v>
      </c>
      <c r="D8" s="145">
        <f>IF('Nigeria RPS'!C11="N/R",-1,'Nigeria RPS'!C11)</f>
        <v>-1</v>
      </c>
      <c r="E8" s="142"/>
      <c r="F8" s="84"/>
      <c r="G8" s="69"/>
      <c r="H8" s="282"/>
    </row>
    <row r="9" spans="1:8" ht="39.75" customHeight="1" x14ac:dyDescent="0.2">
      <c r="A9" s="284"/>
      <c r="B9" s="65" t="s">
        <v>230</v>
      </c>
      <c r="C9" s="197" t="s">
        <v>222</v>
      </c>
      <c r="D9" s="146">
        <f>IF('Nigeria RPS'!C12="N/R",-1,'Nigeria RPS'!C12)</f>
        <v>-1</v>
      </c>
      <c r="E9" s="143"/>
      <c r="F9" s="85"/>
      <c r="G9" s="286"/>
      <c r="H9" s="278"/>
    </row>
    <row r="10" spans="1:8" ht="39.75" customHeight="1" x14ac:dyDescent="0.2">
      <c r="A10" s="284"/>
      <c r="B10" s="65" t="s">
        <v>306</v>
      </c>
      <c r="C10" s="197" t="s">
        <v>223</v>
      </c>
      <c r="D10" s="146">
        <f>IF('Nigeria RPS'!C13="N/R",-1,'Nigeria RPS'!C13)</f>
        <v>-1</v>
      </c>
      <c r="E10" s="143"/>
      <c r="F10" s="85"/>
      <c r="G10" s="277"/>
      <c r="H10" s="278"/>
    </row>
    <row r="11" spans="1:8" ht="39.75" customHeight="1" x14ac:dyDescent="0.2">
      <c r="A11" s="284"/>
      <c r="B11" s="65" t="s">
        <v>308</v>
      </c>
      <c r="C11" s="197" t="s">
        <v>307</v>
      </c>
      <c r="D11" s="146">
        <f>IF('Nigeria RPS'!C14="N/R",-1,'Nigeria RPS'!C14)</f>
        <v>-1</v>
      </c>
      <c r="E11" s="143"/>
      <c r="F11" s="85"/>
      <c r="G11" s="277"/>
      <c r="H11" s="278"/>
    </row>
    <row r="12" spans="1:8" ht="39.75" customHeight="1" thickBot="1" x14ac:dyDescent="0.25">
      <c r="A12" s="285"/>
      <c r="B12" s="86" t="s">
        <v>262</v>
      </c>
      <c r="C12" s="288" t="s">
        <v>309</v>
      </c>
      <c r="D12" s="147">
        <f>IF('Nigeria RPS'!C15="N/R",-1,'Nigeria RPS'!C15)</f>
        <v>-1</v>
      </c>
      <c r="E12" s="144"/>
      <c r="F12" s="88"/>
      <c r="G12" s="277"/>
      <c r="H12" s="278"/>
    </row>
    <row r="13" spans="1:8" ht="39" customHeight="1" x14ac:dyDescent="0.2">
      <c r="A13" s="287" t="s">
        <v>227</v>
      </c>
      <c r="B13" s="140" t="s">
        <v>244</v>
      </c>
      <c r="C13" s="289" t="s">
        <v>224</v>
      </c>
      <c r="D13" s="141">
        <f>IF('Nigeria RPS'!C17="N/R",-1,'Nigeria RPS'!C17)</f>
        <v>-1</v>
      </c>
      <c r="E13" s="83"/>
      <c r="F13" s="84"/>
      <c r="G13" s="277"/>
      <c r="H13" s="278"/>
    </row>
    <row r="14" spans="1:8" ht="39" customHeight="1" x14ac:dyDescent="0.2">
      <c r="A14" s="284"/>
      <c r="B14" s="65" t="s">
        <v>231</v>
      </c>
      <c r="C14" s="197" t="s">
        <v>225</v>
      </c>
      <c r="D14" s="104">
        <f>IF('Nigeria RPS'!C18="N/R",-1,'Nigeria RPS'!C18)</f>
        <v>-1</v>
      </c>
      <c r="E14" s="64"/>
      <c r="F14" s="85"/>
      <c r="G14" s="277"/>
      <c r="H14" s="278"/>
    </row>
    <row r="15" spans="1:8" ht="39" customHeight="1" thickBot="1" x14ac:dyDescent="0.25">
      <c r="A15" s="285"/>
      <c r="B15" s="86" t="s">
        <v>232</v>
      </c>
      <c r="C15" s="288" t="s">
        <v>226</v>
      </c>
      <c r="D15" s="105">
        <f>IF('Nigeria RPS'!C19="N/R",-1,'Nigeria RPS'!C19)</f>
        <v>-1</v>
      </c>
      <c r="E15" s="87"/>
      <c r="F15" s="88"/>
      <c r="G15" s="279"/>
      <c r="H15" s="280"/>
    </row>
    <row r="16" spans="1:8" ht="15" customHeight="1" x14ac:dyDescent="0.2">
      <c r="A16" s="95"/>
      <c r="B16" s="96"/>
      <c r="C16" s="96"/>
      <c r="D16" s="107">
        <f>D4</f>
        <v>0</v>
      </c>
      <c r="E16" s="97">
        <f>E4</f>
        <v>0</v>
      </c>
      <c r="F16" s="97">
        <f>F4</f>
        <v>0</v>
      </c>
      <c r="G16" s="101"/>
      <c r="H16" s="272"/>
    </row>
    <row r="17" spans="1:8" ht="39" customHeight="1" x14ac:dyDescent="0.2">
      <c r="A17" s="284" t="str">
        <f>'[1]RPS scoring guidelines '!B27</f>
        <v>MANAGEMENT of RESPONSE EFFICIENCY &amp; PERFORMANCE against CARE Standards / Protocols</v>
      </c>
      <c r="B17" s="65" t="s">
        <v>310</v>
      </c>
      <c r="C17" s="197" t="s">
        <v>237</v>
      </c>
      <c r="D17" s="106">
        <f>IF('Nigeria RPS'!C21="N/R",-1,'Nigeria RPS'!C21)</f>
        <v>-1</v>
      </c>
      <c r="E17" s="66"/>
      <c r="F17" s="68"/>
      <c r="G17" s="70"/>
      <c r="H17" s="273"/>
    </row>
    <row r="18" spans="1:8" ht="39" customHeight="1" thickBot="1" x14ac:dyDescent="0.25">
      <c r="A18" s="284"/>
      <c r="B18" s="65" t="s">
        <v>318</v>
      </c>
      <c r="C18" s="197" t="s">
        <v>238</v>
      </c>
      <c r="D18" s="106">
        <f>IF('Nigeria RPS'!C22="N/R",-1,'Nigeria RPS'!C22)</f>
        <v>-1</v>
      </c>
      <c r="E18" s="66"/>
      <c r="F18" s="68"/>
      <c r="G18" s="70"/>
      <c r="H18" s="273"/>
    </row>
    <row r="19" spans="1:8" ht="39" customHeight="1" thickBot="1" x14ac:dyDescent="0.25">
      <c r="A19" s="284"/>
      <c r="B19" s="65" t="s">
        <v>234</v>
      </c>
      <c r="C19" s="197" t="s">
        <v>239</v>
      </c>
      <c r="D19" s="106">
        <f>IF('Nigeria RPS'!C24="N/R",-1,'Nigeria RPS'!C24)</f>
        <v>-1</v>
      </c>
      <c r="E19" s="66"/>
      <c r="F19" s="68"/>
      <c r="G19" s="74"/>
      <c r="H19" s="273"/>
    </row>
    <row r="20" spans="1:8" ht="45" customHeight="1" x14ac:dyDescent="0.2">
      <c r="A20" s="284"/>
      <c r="B20" s="65" t="s">
        <v>235</v>
      </c>
      <c r="C20" s="197" t="s">
        <v>240</v>
      </c>
      <c r="D20" s="106">
        <f>IF('Nigeria RPS'!C25="N/R",-1,'Nigeria RPS'!C25)</f>
        <v>-1</v>
      </c>
      <c r="E20" s="66"/>
      <c r="F20" s="68"/>
      <c r="G20" s="277"/>
      <c r="H20" s="278"/>
    </row>
    <row r="21" spans="1:8" ht="39" customHeight="1" x14ac:dyDescent="0.2">
      <c r="A21" s="284"/>
      <c r="B21" s="65" t="s">
        <v>236</v>
      </c>
      <c r="C21" s="197" t="s">
        <v>241</v>
      </c>
      <c r="D21" s="106">
        <f>IF('Nigeria RPS'!C27="N/R",-1,'Nigeria RPS'!C27)</f>
        <v>-1</v>
      </c>
      <c r="E21" s="66"/>
      <c r="F21" s="68"/>
      <c r="G21" s="277"/>
      <c r="H21" s="278"/>
    </row>
    <row r="22" spans="1:8" ht="39" customHeight="1" x14ac:dyDescent="0.2">
      <c r="A22" s="284"/>
      <c r="B22" s="65" t="s">
        <v>311</v>
      </c>
      <c r="C22" s="197" t="s">
        <v>242</v>
      </c>
      <c r="D22" s="106">
        <f>IF('Nigeria RPS'!C28="N/R",-1,'Nigeria RPS'!C28)</f>
        <v>-1</v>
      </c>
      <c r="E22" s="66"/>
      <c r="F22" s="68"/>
      <c r="G22" s="277"/>
      <c r="H22" s="278"/>
    </row>
    <row r="23" spans="1:8" ht="39" customHeight="1" thickBot="1" x14ac:dyDescent="0.25">
      <c r="A23" s="285"/>
      <c r="B23" s="86" t="s">
        <v>317</v>
      </c>
      <c r="C23" s="288" t="s">
        <v>243</v>
      </c>
      <c r="D23" s="106">
        <f>IF('Nigeria RPS'!C30="N/R",-1,'Nigeria RPS'!C30)</f>
        <v>-1</v>
      </c>
      <c r="E23" s="98"/>
      <c r="F23" s="99"/>
      <c r="G23" s="279"/>
      <c r="H23" s="280"/>
    </row>
    <row r="24" spans="1:8" ht="14.25" customHeight="1" x14ac:dyDescent="0.2">
      <c r="A24" s="95"/>
      <c r="B24" s="96"/>
      <c r="C24" s="96"/>
      <c r="D24" s="107">
        <f>D4</f>
        <v>0</v>
      </c>
      <c r="E24" s="97">
        <f>E16</f>
        <v>0</v>
      </c>
      <c r="F24" s="97">
        <f>F16</f>
        <v>0</v>
      </c>
      <c r="G24" s="102"/>
      <c r="H24" s="272"/>
    </row>
    <row r="25" spans="1:8" ht="46.5" customHeight="1" x14ac:dyDescent="0.2">
      <c r="A25" s="274" t="str">
        <f>'[1]RPS scoring guidelines '!B40</f>
        <v>MANAGEMENT of RESPONSE EFFICIENCY &amp; PERFORMANCE against GLOBAL Standards</v>
      </c>
      <c r="B25" s="65" t="s">
        <v>247</v>
      </c>
      <c r="C25" s="108" t="s">
        <v>249</v>
      </c>
      <c r="D25" s="106">
        <f>IF('Nigeria RPS'!C32="N/R",-1,'Nigeria RPS'!C32)</f>
        <v>-1</v>
      </c>
      <c r="E25" s="66"/>
      <c r="F25" s="68"/>
      <c r="G25" s="102"/>
      <c r="H25" s="273"/>
    </row>
    <row r="26" spans="1:8" ht="46.5" customHeight="1" x14ac:dyDescent="0.2">
      <c r="A26" s="275"/>
      <c r="B26" s="65" t="s">
        <v>314</v>
      </c>
      <c r="C26" s="108" t="s">
        <v>250</v>
      </c>
      <c r="D26" s="104">
        <f>IF('Nigeria RPS'!C34="N/R",-1,'Nigeria RPS'!C34)</f>
        <v>-1</v>
      </c>
      <c r="E26" s="66"/>
      <c r="F26" s="68"/>
      <c r="G26" s="102"/>
      <c r="H26" s="273"/>
    </row>
    <row r="27" spans="1:8" ht="46.5" customHeight="1" x14ac:dyDescent="0.2">
      <c r="A27" s="275"/>
      <c r="B27" s="65" t="s">
        <v>248</v>
      </c>
      <c r="C27" s="108" t="s">
        <v>251</v>
      </c>
      <c r="D27" s="104">
        <f>IF('Nigeria RPS'!C36="N/R",-1,'Nigeria RPS'!C36)</f>
        <v>-1</v>
      </c>
      <c r="E27" s="66"/>
      <c r="F27" s="68"/>
      <c r="G27" s="102"/>
      <c r="H27" s="273"/>
    </row>
    <row r="28" spans="1:8" ht="46.5" customHeight="1" x14ac:dyDescent="0.2">
      <c r="A28" s="275"/>
      <c r="B28" s="65" t="s">
        <v>246</v>
      </c>
      <c r="C28" s="108" t="s">
        <v>252</v>
      </c>
      <c r="D28" s="104">
        <f>IF('Nigeria RPS'!C37="N/R",-1,'Nigeria RPS'!C37)</f>
        <v>-1</v>
      </c>
      <c r="E28" s="66"/>
      <c r="F28" s="68"/>
      <c r="G28" s="277"/>
      <c r="H28" s="278"/>
    </row>
    <row r="29" spans="1:8" ht="46.5" customHeight="1" x14ac:dyDescent="0.2">
      <c r="A29" s="275"/>
      <c r="B29" s="65" t="s">
        <v>245</v>
      </c>
      <c r="C29" s="108" t="s">
        <v>253</v>
      </c>
      <c r="D29" s="104">
        <f>IF('Nigeria RPS'!C39="N/R",-1,'Nigeria RPS'!C39)</f>
        <v>-1</v>
      </c>
      <c r="E29" s="66"/>
      <c r="F29" s="68"/>
      <c r="G29" s="277"/>
      <c r="H29" s="278"/>
    </row>
    <row r="30" spans="1:8" ht="42" customHeight="1" x14ac:dyDescent="0.2">
      <c r="A30" s="275"/>
      <c r="B30" s="65" t="s">
        <v>312</v>
      </c>
      <c r="C30" s="108" t="s">
        <v>254</v>
      </c>
      <c r="D30" s="104">
        <f>IF('Nigeria RPS'!C40="N/R",-1,'Nigeria RPS'!C40)</f>
        <v>-1</v>
      </c>
      <c r="E30" s="64"/>
      <c r="F30" s="67"/>
      <c r="G30" s="277"/>
      <c r="H30" s="278"/>
    </row>
    <row r="31" spans="1:8" ht="42" customHeight="1" x14ac:dyDescent="0.2">
      <c r="A31" s="275"/>
      <c r="B31" s="65" t="s">
        <v>315</v>
      </c>
      <c r="C31" s="108" t="s">
        <v>269</v>
      </c>
      <c r="D31" s="104">
        <f>IF('Nigeria RPS'!C41="N/R",-1,'Nigeria RPS'!C41)</f>
        <v>-1</v>
      </c>
      <c r="E31" s="64"/>
      <c r="F31" s="67"/>
      <c r="G31" s="277"/>
      <c r="H31" s="278"/>
    </row>
    <row r="32" spans="1:8" ht="46.5" customHeight="1" thickBot="1" x14ac:dyDescent="0.25">
      <c r="A32" s="276"/>
      <c r="B32" s="86" t="s">
        <v>313</v>
      </c>
      <c r="C32" s="109" t="s">
        <v>316</v>
      </c>
      <c r="D32" s="104">
        <f>IF('Nigeria RPS'!C43="N/R",-1,'Nigeria RPS'!C43)</f>
        <v>-1</v>
      </c>
      <c r="E32" s="98"/>
      <c r="F32" s="99"/>
      <c r="G32" s="279"/>
      <c r="H32" s="280"/>
    </row>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sheetData>
  <mergeCells count="17">
    <mergeCell ref="H24:H27"/>
    <mergeCell ref="A25:A32"/>
    <mergeCell ref="G28:H32"/>
    <mergeCell ref="A5:A7"/>
    <mergeCell ref="H5:H8"/>
    <mergeCell ref="A8:A12"/>
    <mergeCell ref="G9:H15"/>
    <mergeCell ref="A13:A15"/>
    <mergeCell ref="H16:H19"/>
    <mergeCell ref="A17:A23"/>
    <mergeCell ref="G20:H23"/>
    <mergeCell ref="A1:H1"/>
    <mergeCell ref="B2:C2"/>
    <mergeCell ref="D2:E2"/>
    <mergeCell ref="F2:H2"/>
    <mergeCell ref="B3:C3"/>
    <mergeCell ref="G3:H4"/>
  </mergeCells>
  <conditionalFormatting sqref="D17:F23 D25:F32 D5:F15">
    <cfRule type="cellIs" dxfId="9" priority="7" operator="equal">
      <formula>0</formula>
    </cfRule>
    <cfRule type="cellIs" dxfId="8" priority="8" operator="equal">
      <formula>1</formula>
    </cfRule>
    <cfRule type="cellIs" dxfId="7" priority="9" operator="equal">
      <formula>2</formula>
    </cfRule>
    <cfRule type="cellIs" dxfId="6" priority="10" operator="equal">
      <formula>3</formula>
    </cfRule>
    <cfRule type="cellIs" dxfId="5" priority="11" operator="equal">
      <formula>4</formula>
    </cfRule>
  </conditionalFormatting>
  <hyperlinks>
    <hyperlink ref="C5" location="'Nigeria RPS'!A.1" display="A1"/>
    <hyperlink ref="C6" location="'Nigeria RPS'!A.2" display="A2"/>
    <hyperlink ref="C7" location="'Nigeria RPS'!A.3" display="A3"/>
    <hyperlink ref="C8" location="'Nigeria RPS'!B.1" display="B1"/>
    <hyperlink ref="C9" location="'Nigeria RPS'!B.2" display="B2"/>
    <hyperlink ref="C10" location="'Nigeria RPS'!B.3" display="B3"/>
    <hyperlink ref="C11" location="'Nigeria RPS'!B.4" display="B4"/>
    <hyperlink ref="C12" location="'Nigeria RPS'!B.5" display="B5"/>
    <hyperlink ref="C13" location="'Nigeria RPS'!C.1" display="C1"/>
    <hyperlink ref="C14" location="'Nigeria RPS'!C.2" display="C2"/>
    <hyperlink ref="C15" location="'Nigeria RPS'!C.3" display="C3"/>
    <hyperlink ref="C17" location="'Nigeria RPS'!D.1" display="D1"/>
    <hyperlink ref="C19" location="'Nigeria RPS'!D.3" display="D3"/>
    <hyperlink ref="C20" location="'Nigeria RPS'!D.4" display="D4"/>
    <hyperlink ref="C21" location="'Nigeria RPS'!D.5" display="D5"/>
    <hyperlink ref="C22" location="'Nigeria RPS'!D.6" display="D6"/>
    <hyperlink ref="C23" location="'Nigeria RPS'!D.7" display="D7"/>
    <hyperlink ref="C25" location="E.1" display="E1"/>
    <hyperlink ref="C26" location="E.2" display="E2"/>
    <hyperlink ref="C27" location="E.3" display="E3"/>
    <hyperlink ref="C28" location="E.4" display="E4"/>
    <hyperlink ref="C29" location="E.5" display="E5"/>
    <hyperlink ref="C30" location="E.6" display="E6"/>
    <hyperlink ref="C31" location="E.7" display="E7"/>
    <hyperlink ref="C32" location="E.8" display="E8"/>
    <hyperlink ref="C18" location="'Nigeria RPS'!D.2" display="D2"/>
  </hyperlinks>
  <pageMargins left="0.82677165354330717" right="0.23622047244094491" top="0.35433070866141736"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RPS scoring guidelines </vt:lpstr>
      <vt:lpstr>Nigeria RPS</vt:lpstr>
      <vt:lpstr>Timeline</vt:lpstr>
      <vt:lpstr>RPS synthesis</vt:lpstr>
      <vt:lpstr>'Nigeria RPS'!_ftn1</vt:lpstr>
      <vt:lpstr>'Nigeria RPS'!_ftnref1</vt:lpstr>
      <vt:lpstr>'Nigeria RPS'!A.1</vt:lpstr>
      <vt:lpstr>'Nigeria RPS'!A.2</vt:lpstr>
      <vt:lpstr>'Nigeria RPS'!A.3</vt:lpstr>
      <vt:lpstr>'Nigeria RPS'!B.1</vt:lpstr>
      <vt:lpstr>'Nigeria RPS'!B.2</vt:lpstr>
      <vt:lpstr>'Nigeria RPS'!B.3</vt:lpstr>
      <vt:lpstr>'Nigeria RPS'!B.4</vt:lpstr>
      <vt:lpstr>'Nigeria RPS'!B.5</vt:lpstr>
      <vt:lpstr>'Nigeria RPS'!C.1</vt:lpstr>
      <vt:lpstr>'Nigeria RPS'!C.2</vt:lpstr>
      <vt:lpstr>'Nigeria RPS'!C.3</vt:lpstr>
      <vt:lpstr>'Nigeria RPS'!criteria</vt:lpstr>
      <vt:lpstr>'Nigeria RPS'!D.1</vt:lpstr>
      <vt:lpstr>'Nigeria RPS'!D.2</vt:lpstr>
      <vt:lpstr>'Nigeria RPS'!D.3</vt:lpstr>
      <vt:lpstr>'Nigeria RPS'!D.4</vt:lpstr>
      <vt:lpstr>'Nigeria RPS'!D.5</vt:lpstr>
      <vt:lpstr>'Nigeria RPS'!D.6</vt:lpstr>
      <vt:lpstr>'Nigeria RPS'!D.7</vt:lpstr>
      <vt:lpstr>'Nigeria RPS'!E.1</vt:lpstr>
      <vt:lpstr>'Nigeria RPS'!E.2</vt:lpstr>
      <vt:lpstr>'Nigeria RPS'!E.3</vt:lpstr>
      <vt:lpstr>'Nigeria RPS'!E.4</vt:lpstr>
      <vt:lpstr>'Nigeria RPS'!E.5</vt:lpstr>
      <vt:lpstr>'Nigeria RPS'!E.6</vt:lpstr>
      <vt:lpstr>'Nigeria RPS'!E.7</vt:lpstr>
      <vt:lpstr>'Nigeria RPS'!E.8</vt:lpstr>
      <vt:lpstr>GuideA</vt:lpstr>
      <vt:lpstr>GuideB</vt:lpstr>
      <vt:lpstr>GuideC</vt:lpstr>
      <vt:lpstr>GuideD</vt:lpstr>
      <vt:lpstr>GuideE</vt:lpstr>
      <vt:lpstr>'RPS scoring guidelines '!Print_Area</vt:lpstr>
      <vt:lpstr>'RPS synthesis'!Print_Area</vt:lpstr>
      <vt:lpstr>Timeline!Print_Area</vt:lpstr>
      <vt:lpstr>'Nigeria RPS'!Print_Titles</vt:lpstr>
      <vt:lpstr>'RPS scoring guidelines '!Print_Titles</vt:lpstr>
      <vt:lpstr>ProjectEnd</vt:lpstr>
      <vt:lpstr>ProjectStart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Retta, Losane</dc:creator>
  <cp:lastModifiedBy>uwe</cp:lastModifiedBy>
  <cp:lastPrinted>2018-05-28T14:29:38Z</cp:lastPrinted>
  <dcterms:created xsi:type="dcterms:W3CDTF">2016-10-20T09:36:14Z</dcterms:created>
  <dcterms:modified xsi:type="dcterms:W3CDTF">2018-06-29T15:31:05Z</dcterms:modified>
</cp:coreProperties>
</file>